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olevskyi_unhcr_org/Documents/Desktop/for Kristof/"/>
    </mc:Choice>
  </mc:AlternateContent>
  <xr:revisionPtr revIDLastSave="134" documentId="13_ncr:1_{039A5D53-AC24-4397-82E1-02239B8401B2}" xr6:coauthVersionLast="47" xr6:coauthVersionMax="47" xr10:uidLastSave="{857DE157-62A1-45F6-AB78-5E6605320F25}"/>
  <bookViews>
    <workbookView xWindow="-120" yWindow="-120" windowWidth="29040" windowHeight="15840" xr2:uid="{00000000-000D-0000-FFFF-FFFF00000000}"/>
  </bookViews>
  <sheets>
    <sheet name="Master BOQ Dnipro" sheetId="1" r:id="rId1"/>
  </sheets>
  <definedNames>
    <definedName name="_xlnm._FilterDatabase" localSheetId="0" hidden="1">'Master BOQ Dnipro'!$A$9:$AX$492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6" i="1" l="1"/>
  <c r="G515" i="1"/>
  <c r="G513" i="1"/>
  <c r="G512" i="1"/>
  <c r="G511" i="1"/>
  <c r="G510" i="1"/>
  <c r="G509" i="1"/>
  <c r="G508" i="1"/>
  <c r="G507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2" i="1"/>
  <c r="G471" i="1"/>
  <c r="G470" i="1"/>
  <c r="G469" i="1"/>
  <c r="G468" i="1"/>
  <c r="G467" i="1"/>
  <c r="G466" i="1"/>
  <c r="G465" i="1"/>
  <c r="G463" i="1"/>
  <c r="G462" i="1"/>
  <c r="G461" i="1"/>
  <c r="G460" i="1"/>
  <c r="G459" i="1"/>
  <c r="G458" i="1"/>
  <c r="G457" i="1"/>
  <c r="G456" i="1"/>
  <c r="G454" i="1"/>
  <c r="G453" i="1"/>
  <c r="G452" i="1"/>
  <c r="G451" i="1"/>
  <c r="G450" i="1"/>
  <c r="G449" i="1"/>
  <c r="G448" i="1"/>
  <c r="G447" i="1"/>
  <c r="G445" i="1"/>
  <c r="G444" i="1"/>
  <c r="G443" i="1"/>
  <c r="G442" i="1"/>
  <c r="G441" i="1"/>
  <c r="G440" i="1"/>
  <c r="G439" i="1"/>
  <c r="G438" i="1"/>
  <c r="G436" i="1"/>
  <c r="G435" i="1"/>
  <c r="G431" i="1"/>
  <c r="G430" i="1"/>
  <c r="G429" i="1"/>
  <c r="G428" i="1"/>
  <c r="G427" i="1"/>
  <c r="G426" i="1"/>
  <c r="G425" i="1"/>
  <c r="G424" i="1"/>
  <c r="G423" i="1"/>
  <c r="G421" i="1"/>
  <c r="G420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0" i="1"/>
  <c r="G389" i="1"/>
  <c r="G388" i="1"/>
  <c r="G387" i="1"/>
  <c r="G386" i="1"/>
  <c r="G385" i="1"/>
  <c r="G384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1" i="1"/>
  <c r="G270" i="1"/>
  <c r="G269" i="1"/>
  <c r="G268" i="1"/>
  <c r="G267" i="1"/>
  <c r="G266" i="1"/>
  <c r="G265" i="1"/>
  <c r="G262" i="1"/>
  <c r="G261" i="1"/>
  <c r="G260" i="1"/>
  <c r="G259" i="1"/>
  <c r="G258" i="1"/>
  <c r="G257" i="1"/>
  <c r="G256" i="1"/>
  <c r="G254" i="1"/>
  <c r="G253" i="1"/>
  <c r="G252" i="1"/>
  <c r="G251" i="1"/>
  <c r="G250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1" i="1"/>
  <c r="G200" i="1"/>
  <c r="G199" i="1"/>
  <c r="G198" i="1"/>
  <c r="G197" i="1"/>
  <c r="G196" i="1"/>
  <c r="G195" i="1"/>
  <c r="G194" i="1"/>
  <c r="G193" i="1"/>
  <c r="G192" i="1"/>
  <c r="G190" i="1"/>
  <c r="G189" i="1"/>
  <c r="G188" i="1"/>
  <c r="G187" i="1"/>
  <c r="G186" i="1"/>
  <c r="G185" i="1"/>
  <c r="G184" i="1"/>
  <c r="G183" i="1"/>
  <c r="G182" i="1"/>
  <c r="G181" i="1"/>
  <c r="G180" i="1"/>
  <c r="G178" i="1"/>
  <c r="G177" i="1"/>
  <c r="G176" i="1"/>
  <c r="G175" i="1"/>
  <c r="G174" i="1"/>
  <c r="G173" i="1"/>
  <c r="G172" i="1"/>
  <c r="G171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4" i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1" i="1"/>
  <c r="F10" i="1" s="1"/>
  <c r="F506" i="1" l="1"/>
  <c r="F433" i="1"/>
  <c r="F383" i="1"/>
  <c r="F272" i="1"/>
  <c r="F348" i="1"/>
  <c r="F82" i="1"/>
  <c r="F169" i="1"/>
  <c r="F264" i="1"/>
  <c r="F129" i="1"/>
  <c r="F35" i="1"/>
  <c r="F13" i="1"/>
  <c r="F249" i="1"/>
  <c r="F492" i="1"/>
  <c r="F215" i="1"/>
  <c r="F422" i="1"/>
  <c r="F322" i="1"/>
  <c r="F391" i="1"/>
  <c r="F473" i="1"/>
  <c r="F432" i="1" l="1"/>
  <c r="F263" i="1"/>
  <c r="F12" i="1"/>
  <c r="F382" i="1"/>
  <c r="F381" i="1" s="1"/>
  <c r="F517" i="1" l="1"/>
</calcChain>
</file>

<file path=xl/sharedStrings.xml><?xml version="1.0" encoding="utf-8"?>
<sst xmlns="http://schemas.openxmlformats.org/spreadsheetml/2006/main" count="1993" uniqueCount="1028">
  <si>
    <t>Current repair of the dormitory of the KZ of Higher Education "Dnipro Academy of Continuing Education" of the Dnipropetrovsk Regional Council at the address: Dnipro, st. Volodymyr Antonovych, 70</t>
  </si>
  <si>
    <t>Поточний ремонт  гуртожитку КЗ вищої освіти "Дніпровська академія неперервної освіти" Дніпропетровської обласної ради  за адресою:  м. Дніпро,  вул. Володимира Антоновича, 70</t>
  </si>
  <si>
    <t>№
п/п</t>
  </si>
  <si>
    <t>Position in the text. Description of the work. (All materials can be changed on similar)</t>
  </si>
  <si>
    <t>Позиція у тексті. Опис роботи. (Всі матеріали можуть бути замінені на аналогічні)</t>
  </si>
  <si>
    <t>Unit / одиниця вимірюв.</t>
  </si>
  <si>
    <t>Quantity / кількість</t>
  </si>
  <si>
    <t>1</t>
  </si>
  <si>
    <t>Mobilization</t>
  </si>
  <si>
    <t>Мобілізація</t>
  </si>
  <si>
    <t>1.1</t>
  </si>
  <si>
    <t>• movement of goods, machinery and equipment to the place of work;
• personal protective measures, including COVID-19 PPE
• Safety measures for goods and equipment on site in internal or external storage locations
• Temporary doors and separate walls, if required for the construction process
• insurance of the site and activities
• housing for workers
• Website protection
• cleaning of the site (swept up) after completion</t>
  </si>
  <si>
    <t>• переміщення товарів, машин та обладнання до місця проведення робіт;
• заходи індивідуального захисту, в т.ч. COVID-19 ЗІЗ
• Заходи безпеки товарів та обладнання на місці у внутрішніх або зовнішніх місцях зберігання
• тимчасові двері та роздільні стіни, якщо це потрібно для будівельного процесу
• страхування сайту та діяльності
• житло для робітників
• Захист сайту
• прибирання ділянки (підмітане) після завершення</t>
  </si>
  <si>
    <t>pcs/шт</t>
  </si>
  <si>
    <t>2</t>
  </si>
  <si>
    <t>General construction works</t>
  </si>
  <si>
    <t>Загальнобудівельні роботи</t>
  </si>
  <si>
    <t>2.1</t>
  </si>
  <si>
    <t>DISASSEMBLY WORKS</t>
  </si>
  <si>
    <t>Демонтажні роботи</t>
  </si>
  <si>
    <t>2.1.1</t>
  </si>
  <si>
    <t>(Dismantling) Installation of wardrobe and mezzanine shelves in place</t>
  </si>
  <si>
    <t>(Демонтаж) Установлення за місцем шафових і антресольних полиць</t>
  </si>
  <si>
    <t>m2/ м2</t>
  </si>
  <si>
    <t>2.1.2</t>
  </si>
  <si>
    <t>Dismantling wall cladding from ceramic glazed tiles</t>
  </si>
  <si>
    <t>Розбирання облицювання стін з керамічних глазурованих плиток</t>
  </si>
  <si>
    <t>2.1.3</t>
  </si>
  <si>
    <t xml:space="preserve">Plaster removal on brick and concrete from walls and ceilings, removal area in one place is more than 5 m2  </t>
  </si>
  <si>
    <t xml:space="preserve">Вiдбивання штукатурки по цеглi та бетону зi стiн та стель, площа вiдбивання в одному мiсцi бiльше 5 м2 </t>
  </si>
  <si>
    <t>2.1.4</t>
  </si>
  <si>
    <t xml:space="preserve">Removal of wallpaper simple and improved_x000D_
</t>
  </si>
  <si>
    <t xml:space="preserve">Знімання шпалер простих та поліпшених
</t>
  </si>
  <si>
    <t>2.1.5</t>
  </si>
  <si>
    <t>Manual cleaning of internal surfaces walls from lime paint</t>
  </si>
  <si>
    <t>Очищення вручну внутрішніх поверхонь стін від вапняної фарби</t>
  </si>
  <si>
    <t>2.1.6</t>
  </si>
  <si>
    <t>Disassembly of frame wooden non-plastered partitions, sheathed Planks</t>
  </si>
  <si>
    <t>Розбирання каркасних дерев'яних непоштукатурених перегородок, обшитих дошками</t>
  </si>
  <si>
    <t>2.1.7</t>
  </si>
  <si>
    <t>(Dismantling) Facing of internal walls, decorative plastic</t>
  </si>
  <si>
    <t>(Демонтаж) Облицювання внутрішніх стін, декоративним пластиком</t>
  </si>
  <si>
    <t>2.1.8</t>
  </si>
  <si>
    <t>Dismantling wooden plinths</t>
  </si>
  <si>
    <t>Розбирання дерев'яних плінтусів</t>
  </si>
  <si>
    <t>m/ м.п.</t>
  </si>
  <si>
    <t>2.1.9</t>
  </si>
  <si>
    <t>Dismantling cement plinths</t>
  </si>
  <si>
    <t>Розбирання цементних плінтусів</t>
  </si>
  <si>
    <t>2.1.10</t>
  </si>
  <si>
    <t>Dismantling floor coverings from_x000D_
ceramic tiles</t>
  </si>
  <si>
    <t>Розбирання покриттів підлог з керамічних плиток</t>
  </si>
  <si>
    <t>2.1.11</t>
  </si>
  <si>
    <t xml:space="preserve">Disassembly of floor coverings from polyvinyl chloride tiles
</t>
  </si>
  <si>
    <t>Розбирання покриттів підлог з полівінілхлоридних плиток</t>
  </si>
  <si>
    <t>2.1.12</t>
  </si>
  <si>
    <t>Dismantling of cement floor coverings</t>
  </si>
  <si>
    <t>Розбирання цементних покриттів підлог</t>
  </si>
  <si>
    <t>2.1.13</t>
  </si>
  <si>
    <t>(Dismantling) Cladding of ceilings according to ready frame, decorative 
plastic</t>
  </si>
  <si>
    <t>(Демонтаж) Облицювання стель по готовому каркасі, декоративним
пластиком</t>
  </si>
  <si>
    <t>2.1.14</t>
  </si>
  <si>
    <t>Manual cleaning of internal surfaces lime paint ceiling</t>
  </si>
  <si>
    <t>Очищення вручну внутрішніх поверхонь стель від вапняної фарби</t>
  </si>
  <si>
    <t>2.1.15</t>
  </si>
  <si>
    <t>Dismantling of lamps with lamps incandescence</t>
  </si>
  <si>
    <t>Демонтаж світильників з лампами розжарювання</t>
  </si>
  <si>
    <t>2.1.16</t>
  </si>
  <si>
    <t>Dismantling of switches, sockets</t>
  </si>
  <si>
    <t>Демонтаж вимикачів, розеток</t>
  </si>
  <si>
    <t>2.1.17</t>
  </si>
  <si>
    <t>(Dismantling) Installation of input and distribution devices</t>
  </si>
  <si>
    <t>(Демонтаж) Монтаж увідно-розподільних пристроїв</t>
  </si>
  <si>
    <t>2.1.18</t>
  </si>
  <si>
    <t>(Dismantling) Installation of electric stoves</t>
  </si>
  <si>
    <t>(Демонтаж) Установлення електричних плит</t>
  </si>
  <si>
    <t/>
  </si>
  <si>
    <t>================================</t>
  </si>
  <si>
    <t>2.1.19</t>
  </si>
  <si>
    <t xml:space="preserve">Manual garbage loading_x000D_
</t>
  </si>
  <si>
    <t xml:space="preserve">Навантаження сміття вручну
</t>
  </si>
  <si>
    <t>t/т</t>
  </si>
  <si>
    <t>2.1.20</t>
  </si>
  <si>
    <t>Garbage transportation up to 30 km</t>
  </si>
  <si>
    <t>Перевезення сміття до 30 км</t>
  </si>
  <si>
    <t>2.2</t>
  </si>
  <si>
    <t>Finishing works</t>
  </si>
  <si>
    <t>Оздоблювальнi роботи</t>
  </si>
  <si>
    <t>WALLS</t>
  </si>
  <si>
    <t>СТІНИ</t>
  </si>
  <si>
    <t>2.2.1</t>
  </si>
  <si>
    <t>Repair of plaster internal walls on stone and concrete cement-lime solution, area up to 5 m2, layer thickness 20 mm</t>
  </si>
  <si>
    <t>Ремонт штукатурки внутрішніх стін по каменю та бетону вапняним розчином, площа до 5 м2, товщина шару 20 мм</t>
  </si>
  <si>
    <t>Master CLASSIK 25kg (CPS) 3in1 cement-sand</t>
  </si>
  <si>
    <t>Cуміш MASTER CLASSIK 25кг (ЦПС) 3в1 цементно-піщана</t>
  </si>
  <si>
    <t>kg/кг</t>
  </si>
  <si>
    <t>2.2.2</t>
  </si>
  <si>
    <t>Etching of cement plaster neutralizing solution /before pasting wallpaper/</t>
  </si>
  <si>
    <t>Протравлення цементної штукатурки нейтралізуючим розчином  /перед поклейкою шпалер/</t>
  </si>
  <si>
    <t>Primer fungicidal Ceresit CT 99 antimicrobial 1 l, or similar</t>
  </si>
  <si>
    <t>Ґрунтовка фунгіцидна Ceresit CT 99 антимікробна 1 л, або аналог</t>
  </si>
  <si>
    <t>L/л</t>
  </si>
  <si>
    <t>2.2.3</t>
  </si>
  <si>
    <t xml:space="preserve">Sandless covering of wall surfaces with adhesive gypsum solution [type "satengyps"] with a layer thickness of 1 mm when applied 2 times
</t>
  </si>
  <si>
    <t xml:space="preserve">Безпіщане накриття поверхонь стін розчином із клейового гіпсу [типу "сатенгіпс"] товщиною шару 1 мм при нанесенні за 2 рази
</t>
  </si>
  <si>
    <t xml:space="preserve">Ceresit CT 17 deep penetrating primer, or similar
</t>
  </si>
  <si>
    <t xml:space="preserve">Грунтовка глибокопроникна Ceresit CT 17, або аналог
</t>
  </si>
  <si>
    <t xml:space="preserve">Knauf NR Start plaster, or similar
</t>
  </si>
  <si>
    <t xml:space="preserve">Штукатурка Knauf НР Старт, або аналог
</t>
  </si>
  <si>
    <t xml:space="preserve">Knauf MULTI-FINISH putty, or similar
</t>
  </si>
  <si>
    <t xml:space="preserve">Шпаклевка Knauf MULTI-FINISH, або аналог
</t>
  </si>
  <si>
    <t>2.2.4</t>
  </si>
  <si>
    <t xml:space="preserve">Improved painting polyvinyl acetate water emulsion mixtures of walls on prefab structures, prepared for painting
</t>
  </si>
  <si>
    <t xml:space="preserve">Поліпшене фарбування полівінілацетатними водоемульсійними сумішами стін по збірних конструкціях, підготовлених під фарбування
</t>
  </si>
  <si>
    <t>Interior acrylic paint Ceresit IN 51 Standard Base A mat white 10 l, or similar</t>
  </si>
  <si>
    <t>Фарба інтер'єрна акрилова Ceresit IN 51 Standard База А мат білий 10 л, або аналог</t>
  </si>
  <si>
    <t xml:space="preserve">Sniezka Colorex pigment, or similar
</t>
  </si>
  <si>
    <t xml:space="preserve">Пигмент Sniezka Colorex, або аналог 
</t>
  </si>
  <si>
    <t>2.2.5</t>
  </si>
  <si>
    <t>Pasting with embossed wallpaper and dense</t>
  </si>
  <si>
    <t>Обклеювання шпалерами тисненими та щільними</t>
  </si>
  <si>
    <t>METYLAN WALLPAPER GLUE UNIVERSAL 250 G", or similar</t>
  </si>
  <si>
    <t>КЛЕЙ ДЛЯ ШПАЛЕР METYLAN УНІВЕРСАЛ 250 Г, або аналог</t>
  </si>
  <si>
    <t>Wallpaper for painting Sintra Paint, or similar</t>
  </si>
  <si>
    <t>Шпалери під фарбування Sintra Paint, або аналог</t>
  </si>
  <si>
    <t>2.2.6</t>
  </si>
  <si>
    <t>Painting with polyvinyl acetate water-emulsion mixtures of walls on wallpaper in 2 times</t>
  </si>
  <si>
    <t>Фарбування полівінілацетатними водоемульсійними сумішами стін по
шпалерах за 2 рази</t>
  </si>
  <si>
    <t>Matt latex interior paint Ceresit IN 51 SUPER, or similar</t>
  </si>
  <si>
    <t xml:space="preserve">Фарба інтер'єрна матова латексна Ceresit IN 51 SUPER, або аналог </t>
  </si>
  <si>
    <t xml:space="preserve">Пигмент Sniezka Colorex, або аналог </t>
  </si>
  <si>
    <t>2.2.7</t>
  </si>
  <si>
    <t xml:space="preserve">Covering of wall surfaces ceramic tiles on a dry solution adhesive mixture, the number of tiles in 1 m2 up to 7 piece
</t>
  </si>
  <si>
    <t xml:space="preserve">Облицювання поверхонь стін керамічними плитками на розчині із сухої клеючої суміші, число плиток в 1 м2 до 7 шт
</t>
  </si>
  <si>
    <t>Ceramic tile Golden Tile White M50051 300x600x9 mm</t>
  </si>
  <si>
    <t>Керамічна плитка Golden Tile Біла М50051 300x600х9 мм</t>
  </si>
  <si>
    <t>Грунтовка глибокопроникна Ceresit CT 17, або аналог</t>
  </si>
  <si>
    <t>Adhesive mixture for ceramic tiles Ceresit CM 11", or similar</t>
  </si>
  <si>
    <t>Клеюча суміш для керамічної плитки Ceresit СМ 11, або аналог</t>
  </si>
  <si>
    <t xml:space="preserve">Elastic waterproof colored seam up to 5 mm Ceresit CE 40, or similar </t>
  </si>
  <si>
    <t xml:space="preserve">Еластичний водостiйкий кольоровий шов до 5 мм Ceresit СЕ 40, або аналог </t>
  </si>
  <si>
    <t>"Plastic crosses for laying tiles"</t>
  </si>
  <si>
    <t>Пластмасові хрестики для укладання плитки</t>
  </si>
  <si>
    <t>CEILING</t>
  </si>
  <si>
    <t>СТЕЛЯ</t>
  </si>
  <si>
    <t>2.2.8</t>
  </si>
  <si>
    <t>Etching of cement plaster neutralizing solution</t>
  </si>
  <si>
    <t>Протравлення цементної штукатурки нейтралізуючим розчином</t>
  </si>
  <si>
    <t>Primer fungicidal Ceresit CT 99 antimicrobial 1 l</t>
  </si>
  <si>
    <t>Ґрунтовка фунгіцидна Ceresit CT 99 антимікробна 1 л</t>
  </si>
  <si>
    <t>2.2.9</t>
  </si>
  <si>
    <t xml:space="preserve">
Sandless covering of ceiling surfaces with adhesive gypsum solution [type
"Satengyps"] layer thickness 1.5 mm when applied 3 times
</t>
  </si>
  <si>
    <t>Безпіщане накриття поверхонь стель розчином із клейового гіпсу [типу
"сатенгіпс"] товщиною шару 1,5 мм при нанесенні за 3 рази</t>
  </si>
  <si>
    <t>2.2.10</t>
  </si>
  <si>
    <t>Improved painting polyvinyl acetate water emulsion mixtures of ceilings on prefabricated structures, prepared for painting</t>
  </si>
  <si>
    <t>Поліпшене фарбування полівінілацетатними водоемульсійними сумішами стель по збірних конструкціях, підготовлених під фарбування</t>
  </si>
  <si>
    <t xml:space="preserve">Matt latex interior paint Ceresit IN 51 SUPER, or similar
</t>
  </si>
  <si>
    <t xml:space="preserve">Фарба інтер'єрна матова латексна Ceresit IN 51 SUPER, або аналог 
</t>
  </si>
  <si>
    <t xml:space="preserve">Sniezka Colorex pigment
</t>
  </si>
  <si>
    <t xml:space="preserve">Пигмент Sniezka Colorex 
</t>
  </si>
  <si>
    <t>2.2.11</t>
  </si>
  <si>
    <t>Arrangement of the framework of suspended ceilings "Armstrong"</t>
  </si>
  <si>
    <t>Улаштування каркасу підвісних стель "Армстронг"</t>
  </si>
  <si>
    <t>2.2.12</t>
  </si>
  <si>
    <t>Installation of ceiling tiles in the ceiling frame "Armstrong"</t>
  </si>
  <si>
    <t>Укладання плит стельових в каркас стелі "Армстронг"</t>
  </si>
  <si>
    <t xml:space="preserve">Metal T-profile 3.6 m long_x000D_
</t>
  </si>
  <si>
    <t xml:space="preserve">Т-профiль металевий довжиною 3,6 м
</t>
  </si>
  <si>
    <t xml:space="preserve">Metal T-profile 1.2 m long_x000D_
</t>
  </si>
  <si>
    <t xml:space="preserve">Т-профiль металевий довжиною 1,2 м
</t>
  </si>
  <si>
    <t xml:space="preserve">Metal T-profile 0.6 m long_x000D_
</t>
  </si>
  <si>
    <t xml:space="preserve">Т-профiль металевий довжиною 0,6 м
</t>
  </si>
  <si>
    <t xml:space="preserve">The wall corner_x000D_
</t>
  </si>
  <si>
    <t xml:space="preserve">Кут пристінний
</t>
  </si>
  <si>
    <t xml:space="preserve">Dowel-screws 6x40mm_x000D_
</t>
  </si>
  <si>
    <t xml:space="preserve">Дюбель-шурупи 6х40мм
</t>
  </si>
  <si>
    <t xml:space="preserve">The suspension is straight_x000D_
</t>
  </si>
  <si>
    <t xml:space="preserve">Підвіс прямий
</t>
  </si>
  <si>
    <t xml:space="preserve">Suspension thrust_x000D_
</t>
  </si>
  <si>
    <t xml:space="preserve">Тяга підвісу
</t>
  </si>
  <si>
    <t xml:space="preserve">ARMSTRONG BioGuard Plain plate Board 600x600x15
</t>
  </si>
  <si>
    <t xml:space="preserve">Плита ARMSTRONG BioGuard Plain Board 600x600x15
</t>
  </si>
  <si>
    <t>2.3</t>
  </si>
  <si>
    <t>Windows</t>
  </si>
  <si>
    <t>Вiкна</t>
  </si>
  <si>
    <t>2.3.1</t>
  </si>
  <si>
    <t>Dismantling window boxes in stone houses walls with reflecting plaster
 in slopes</t>
  </si>
  <si>
    <t>Демонтаж віконних коробок в кам'яних стінах з відбиванням штукатурки в укосах</t>
  </si>
  <si>
    <t>2.3.2</t>
  </si>
  <si>
    <t>Removal of glazed window frames</t>
  </si>
  <si>
    <t>Знімання засклених віконних рам</t>
  </si>
  <si>
    <t>2.3.3</t>
  </si>
  <si>
    <t xml:space="preserve">Removing wooden window sill boards in stone buildings
</t>
  </si>
  <si>
    <t xml:space="preserve">Знімання дерев'яних підвіконних дощок в кам'яних будівлях
</t>
  </si>
  <si>
    <t>2.3.4</t>
  </si>
  <si>
    <t>Dismantling belts, sandriks, gutters, ebbs, overhangs, etc. from sheet steel</t>
  </si>
  <si>
    <t>Розбирання поясків, сандриків, жолобів, відливів, звисів тощо з листової сталі</t>
  </si>
  <si>
    <t>2.3.5</t>
  </si>
  <si>
    <t>Filling of window openings is ready blocks with an area of ​​up to 2 m2 with 
metalwork in stone walls residential and public buildings</t>
  </si>
  <si>
    <t>Заповнення віконних прорізів готовими блоками площею до 2 м2 з
металопластику в кам'яних стінах житлових і громадських будівель</t>
  </si>
  <si>
    <t xml:space="preserve">Metal-plastic window, 6-chamber
profile, double-glazed window (4ix14Arx4x14Arx4i), 
heat transfer resistance 0.90 m2K/W. 1400x1500(h)
</t>
  </si>
  <si>
    <t xml:space="preserve">Металопластикове вікно, 6-ти камерний
профіль, подвійний склопакет (4ix14Arx4x14Arx4i), 
опір теплопередачі 0,90 м2К/Вт. 1400х1500(h)
</t>
  </si>
  <si>
    <t xml:space="preserve">Dowel-screw 100*10 mm
</t>
  </si>
  <si>
    <t>Дюбель-шуруп 100*10 мм</t>
  </si>
  <si>
    <t xml:space="preserve">Mounting foam
</t>
  </si>
  <si>
    <t>Монтажна піна</t>
  </si>
  <si>
    <t>Universal silicone sealant transparent</t>
  </si>
  <si>
    <t xml:space="preserve">Герметик силіконовий універсальний прозорий </t>
  </si>
  <si>
    <t>2.3.6</t>
  </si>
  <si>
    <t xml:space="preserve">Gluing metal-plastic windows vapor barrier and waterproofing tape
</t>
  </si>
  <si>
    <t>Обклеювання металопластикових вікон пароізоляційною та гідроізоляційною стрічкою</t>
  </si>
  <si>
    <t>The outer tape is vapor permeable window Alenor 10x500 cm</t>
  </si>
  <si>
    <t>Стрічка зовнішня паропропускаюча віконна Аленор 10x500cм</t>
  </si>
  <si>
    <t>The tape is internal vapor barrier window Alenor 10x1250cm</t>
  </si>
  <si>
    <t>Стрічка внутрішня пароізоляційна віконна Аленор 10x1250cм</t>
  </si>
  <si>
    <t>Alenor BF sealing tape butyl 75 mm x 10 m aluminum /for the lower slope/</t>
  </si>
  <si>
    <t>Стрічка герметизуюча Alenor BF бутиловая 75 мм x 10 м 
алюминиевая /для нижнего откоса/</t>
  </si>
  <si>
    <t>2.3.7</t>
  </si>
  <si>
    <t>Installation of plastic windowsills board</t>
  </si>
  <si>
    <t>Установлення пластикових підвіконних дошок</t>
  </si>
  <si>
    <t>Danke Comfort windowsill boards width 500 mm, or similar</t>
  </si>
  <si>
    <t>Підвіконні дошки "Данке Комфорт" шир.450мм, або аналог</t>
  </si>
  <si>
    <t>Mounting foam</t>
  </si>
  <si>
    <t>2.3.8</t>
  </si>
  <si>
    <t>Installation of window drains</t>
  </si>
  <si>
    <t>Установлення віконних зливів</t>
  </si>
  <si>
    <t>Painted steel castings with a width of - 200 mm</t>
  </si>
  <si>
    <t>Відливи з пофарбованої сталі шириною - 200мм</t>
  </si>
  <si>
    <t>Self-tapping screws</t>
  </si>
  <si>
    <t>Шурупи самонарізні</t>
  </si>
  <si>
    <t>Hermobutyl</t>
  </si>
  <si>
    <t>Гермобутил</t>
  </si>
  <si>
    <t>WINDOW SLOPES</t>
  </si>
  <si>
    <t>ВІКОННІ УКОСИ</t>
  </si>
  <si>
    <t>2.3.9</t>
  </si>
  <si>
    <t>Arrangement of plating slopes with plasterboard and gypsum fiber
sheets with fastening screws with a metal frame with
insulation with mineral wool plates</t>
  </si>
  <si>
    <t>Улаштування обшивки укосів гіпсокартонними і гіпсоволокнистими
листами з кріпленням шурупами з улаштуванням металевого каркасу з
утепленням мінераловатними плитами</t>
  </si>
  <si>
    <t>Plasterboard sheets LGKV 1.2*3.0 Knauf 12,5mm</t>
  </si>
  <si>
    <t xml:space="preserve">Листы гипсокартонные ЛГКВ 1.2*3.0 Knauf 12,5мм </t>
  </si>
  <si>
    <t>Mineral wool insulation ISOVER PROFI 100mm</t>
  </si>
  <si>
    <t>Мінераловатний утеплювач ISOVER ПРОФИ 100мм</t>
  </si>
  <si>
    <t>Drywall profile CD-60(0.60 mm/ 3 m)</t>
  </si>
  <si>
    <t>Профіль для гіпсокартону  CD-60(0,60 мм/ 3 м)</t>
  </si>
  <si>
    <t>Drywall profile UD-60(0.60 mm/ 3 m)</t>
  </si>
  <si>
    <t>Профіль для гіпсокартону  UD-60(0,60 мм/ 3 м)</t>
  </si>
  <si>
    <t>Dowel 6x40</t>
  </si>
  <si>
    <t>Дюбель 6х40</t>
  </si>
  <si>
    <t>Dowel 6x60</t>
  </si>
  <si>
    <t>Дюбель 6х60</t>
  </si>
  <si>
    <t>Self-tapping screws 3.5x25</t>
  </si>
  <si>
    <t>Саморіз 3,5х25</t>
  </si>
  <si>
    <t>Self-tapping screws 3.5x9,5</t>
  </si>
  <si>
    <t>Саморіз 3,5х9,5</t>
  </si>
  <si>
    <t>2.3.10</t>
  </si>
  <si>
    <t xml:space="preserve">
Sandless covering of slopes surfaces with adhesive gypsum solution [type "satengips"] with a layer thickness of 1 mm when applied 2 times
</t>
  </si>
  <si>
    <t>Безпіщане накриття поверхонь укосів розчином із клейового гіпсу [типу "сатенгіпс"] товщиною шару 1 мм при нанесенні за 2 рази</t>
  </si>
  <si>
    <t>Vapor barrier tape</t>
  </si>
  <si>
    <t>Стрічка пароізоляційна</t>
  </si>
  <si>
    <t>2.3.11</t>
  </si>
  <si>
    <t>Improved painting polyvinyl acetate water emulsion mixtures of walls on prefab structures, prepared for painting</t>
  </si>
  <si>
    <t>Поліпшене фарбування полівінілацетатними водоемульсійними сумішами стін по збірних конструкціях, підготовлених під фарбування</t>
  </si>
  <si>
    <t>2.3.12</t>
  </si>
  <si>
    <t>Installation of perforated plaster corners</t>
  </si>
  <si>
    <t>Установлення перфорованих штукатурних кутиків</t>
  </si>
  <si>
    <t xml:space="preserve">PVC corner perforated with mesh 100x100 mm </t>
  </si>
  <si>
    <t>Кутник ПВХ перфорований з сіткою 100х100 мм</t>
  </si>
  <si>
    <t>2.3.13</t>
  </si>
  <si>
    <t>Installation of the adjacent window profile</t>
  </si>
  <si>
    <t>Установлення примикаючого віконного профілю</t>
  </si>
  <si>
    <t xml:space="preserve">Adjacent PVC window profile with mesh 6 mm x 2.4 m </t>
  </si>
  <si>
    <t xml:space="preserve">Профіль віконний примикаючий ПВХ з сіткою 6 мм x 2,4 м </t>
  </si>
  <si>
    <t>2.3.14</t>
  </si>
  <si>
    <t xml:space="preserve">Continuous puttying of plastered façade surfaces with putties "Ceresit" twice, from the ground or from scaffolding (external slopes)
</t>
  </si>
  <si>
    <t>Суцільне шпаклювання оштукатурених поверхонь фасадів шпаклівками "Ceresit" за два рази, з землі або з риштувань (зовнішні укоси)</t>
  </si>
  <si>
    <t>2.4</t>
  </si>
  <si>
    <t xml:space="preserve"> Doors</t>
  </si>
  <si>
    <t>Дверi</t>
  </si>
  <si>
    <t>2.4.1</t>
  </si>
  <si>
    <t>Dismantling of stone door frames_x000D_
walls with reflecting plaster in slopes</t>
  </si>
  <si>
    <t>Демонтаж дверних коробок в кам'яних
стінах з відбиванням штукатурки в укосах</t>
  </si>
  <si>
    <t>2.4.2</t>
  </si>
  <si>
    <t>Removing door panels</t>
  </si>
  <si>
    <t>Знімання дверних полотен</t>
  </si>
  <si>
    <t>2.4.3</t>
  </si>
  <si>
    <t>Filling of the doorways is ready door blocks with an area of more than 3 m2_x000D_
from metal plastic in stone walls</t>
  </si>
  <si>
    <t>Заповнення дверних прорізів готовими дверними блоками площею більше 3 м2 з металопластику у кам'яних стінах</t>
  </si>
  <si>
    <t xml:space="preserve">Door block external metal-plastic. Double-leaf doors,
working canvas of right opening inside size 800x2000h PVC, 5-chamber profile, double-glazed windows (4i-10-4B-10-4i), heat transfer resistance 0,75., 1500х2050
</t>
  </si>
  <si>
    <t>Блок дверний зовнішній металопластиковий. Двері двостулкові,
робоче полотно правого відкривання всередину розміром  800х2000h ПВХ, 5-ти камерний профіль, подвійнийсклопакет (4і-10-4Б-10-4i), опір теплопередачі 0,75., 1500х2050</t>
  </si>
  <si>
    <t>Dowel-screw 150*10 mm</t>
  </si>
  <si>
    <t>Дюбель-шуруп 150*10 мм</t>
  </si>
  <si>
    <t>2.4.4</t>
  </si>
  <si>
    <t xml:space="preserve">Installation of metal doors boxes with hinged doors cloths
</t>
  </si>
  <si>
    <t xml:space="preserve">Установлення металевих дверних коробок із навішуванням дверних полотен
</t>
  </si>
  <si>
    <t>Fireproof doors fireproof metal EI 60 minutes, 1400x2100 mm</t>
  </si>
  <si>
    <t xml:space="preserve">Двері ДМП протипожежні металеві EI 60 хвилин, 1400х2100 мм </t>
  </si>
  <si>
    <t>2.4.5</t>
  </si>
  <si>
    <t xml:space="preserve">Filling gaps with mounting foam, the cross-sectional area of the slit is 20 cm2
</t>
  </si>
  <si>
    <t xml:space="preserve">Забивання щілин монтажною піною, площа перерізу щілини 20 см2
</t>
  </si>
  <si>
    <t>ireproof foam TERMOPUR FIRESTOP B1</t>
  </si>
  <si>
    <t>Монтажна піна протипожежна TERMOPUR FIRESTOP B1</t>
  </si>
  <si>
    <t>2.4.6</t>
  </si>
  <si>
    <t xml:space="preserve">Filling of doorways laminated door blocks with using anchors and mounting foam, block series DG-21-7
</t>
  </si>
  <si>
    <t xml:space="preserve">Заповнення дверних прорізів ламінованими дверними блоками із застосуванням анкерів і монтажної піни, серія блоку ДГ-21-7
</t>
  </si>
  <si>
    <t>2.4.7</t>
  </si>
  <si>
    <t xml:space="preserve">Filling of doorways laminated door blocks with using anchors and mounting foam, block series DG-21-9
</t>
  </si>
  <si>
    <t xml:space="preserve">Заповнення дверних прорізів ламінованими дверними блоками із застосуванням анкерів і монтажної піни, серія блоку ДГ-21-9
</t>
  </si>
  <si>
    <t xml:space="preserve">Canvas 600x2000(h) laminated "gray"; MDF box with seal and selected bar 100mm, without threshold; platband with
two sides. 1k-ct handle; Retainer -1k-ct;
Loop- 1 k-ct; Castle -1kt-kt.
</t>
  </si>
  <si>
    <t>Полотно 600х2000(h) ламінована "грей"; коробка МДФ з ущільнювачем і добірною планкою 100мм, без порога; лиштва з
двох   сторін. Ручка 1к-кт; Фіксатор -1к-кт;
Петля- 1 к-кт; Замок -1к-кт.</t>
  </si>
  <si>
    <t xml:space="preserve">Canvas 800x2000(h) laminated "gray"; MDF box with seal and selected bar 100mm, without threshold; platband with
two sides. 1k-ct handle; Retainer -1k-ct;
Loop- 1 k-ct; Castle -1kt-kt.
</t>
  </si>
  <si>
    <t>Полотно 800х2000(h) ламінована "грей"; коробка МДФ з ущільнювачем і добірною планкою 100мм, без порога; лиштва з
двох   сторін. Ручка 1к-кт; Фіксатор -1к-кт;
Петля- 1 к-кт; Замок -1к-кт.</t>
  </si>
  <si>
    <t>2.4.8</t>
  </si>
  <si>
    <t>Installation of door [window] sets overheads [pins-twists apartment, door and window handles, etc.]</t>
  </si>
  <si>
    <t>Установлення дверних [віконних] наборів накладних [шпінгалети-закрутки кватиркові, ручки дверні та віконні тощо]</t>
  </si>
  <si>
    <t>RYOBI® DS-2055V BC STD HO closer WHITE, or similar</t>
  </si>
  <si>
    <t>Доводчик RYOBI® DS-2055V BC STD HO WHITE, або аналог</t>
  </si>
  <si>
    <t>2.4.9</t>
  </si>
  <si>
    <t>Elephant door stopper 37 mm_x000D_
aluminum</t>
  </si>
  <si>
    <t>Стопор дверной Elephant 37 мм алюминий</t>
  </si>
  <si>
    <t>Handles Gavroche Lanthanum SN/CP matte nickel / polished chrome</t>
  </si>
  <si>
    <t>Ручки Gavroche Lanthanum SN/CP матовый никель / полированный хром</t>
  </si>
  <si>
    <t>Loop RDA 100*2,5 (2ndsh, steel) Eurocento mat chrome</t>
  </si>
  <si>
    <t>Петля RDA 100*2,5 (2подш, сталь) Eurocento мат хром</t>
  </si>
  <si>
    <t>Clamp pad Gavroche A1-WC SN/CP (matte/chrome nickel)</t>
  </si>
  <si>
    <t>Накладка-фіксатор Gavroche А1-WC SN/CP (нікель матовий/хром)</t>
  </si>
  <si>
    <t>2.4.10</t>
  </si>
  <si>
    <t>Installation of door locks mortise</t>
  </si>
  <si>
    <t>Установлення замків дверних урізних</t>
  </si>
  <si>
    <t>Mechanism intercommnatny PALADII 100 PVC Kevlar SN saten, or similar</t>
  </si>
  <si>
    <t>Механизм межкомнатный PALADII 100 PVC Kevlar SN сатен, або аналог</t>
  </si>
  <si>
    <t>DOOR SLOPES</t>
  </si>
  <si>
    <t>ДВЕРНІ УКОСИ</t>
  </si>
  <si>
    <t>2.4.11</t>
  </si>
  <si>
    <t xml:space="preserve">Plastering of flat surfaces window and door slopes on concrete and stone </t>
  </si>
  <si>
    <t xml:space="preserve">Штукатурення плоских поверхонь віконних та дверних укосів по бетону та каменю
</t>
  </si>
  <si>
    <t xml:space="preserve">Plaster mixture is cement-lime TINK-41, or similar
</t>
  </si>
  <si>
    <t xml:space="preserve">Штукатурна суміш цементно-вапняна ТИНК-41, або аналог
</t>
  </si>
  <si>
    <t>2.4.12</t>
  </si>
  <si>
    <t xml:space="preserve">Sandless covering of slopes surfaces with adhesive gypsum solution [type "satengips"] with a layer thickness of 1 mm when applied 2 times
</t>
  </si>
  <si>
    <t>2.4.13</t>
  </si>
  <si>
    <t>Improved wall painting polyvinyl acetate water emulsion mixtures for prefabricated structures, prepared for painting in 2 times</t>
  </si>
  <si>
    <t>Полiпшене фарбування стiн полiвiнiлацетатними водоемульсiйними сумiшами по збiрних конструкцiях, пiдготовлених пiд фарбування за 2 рази</t>
  </si>
  <si>
    <t>Ceresit IN 51 acrylic interior paint Standard Base A matte white 10 l, or similar</t>
  </si>
  <si>
    <t>2.4.14</t>
  </si>
  <si>
    <t>2.5</t>
  </si>
  <si>
    <t>Floors</t>
  </si>
  <si>
    <t xml:space="preserve">Підлоги </t>
  </si>
  <si>
    <t>TYPE 1</t>
  </si>
  <si>
    <t>ТИП 1</t>
  </si>
  <si>
    <t>2.5.1</t>
  </si>
  <si>
    <t xml:space="preserve">Installation of cement screed 20 mm thick on a concrete base with an area of up to 20 m2
</t>
  </si>
  <si>
    <t xml:space="preserve">Улаштування цементної стяжки товщиною 20 мм по бетонній основі площею до 20 м2
</t>
  </si>
  <si>
    <t>2.5.2</t>
  </si>
  <si>
    <t>For every 5 mm, the thickness of the layer changes
cement screed to add or exclude (up to 30 mm)</t>
  </si>
  <si>
    <t>На кожнi 5 мм змiни товщини шару цементної стяжки додавати або виключати (до 30 мм)</t>
  </si>
  <si>
    <t>2.5.3</t>
  </si>
  <si>
    <t xml:space="preserve">Installation of ceramic coatings tiles on a solution of dry adhesive mixture, the number of tiles in 1 m2 up to 7 pcs.
</t>
  </si>
  <si>
    <t>Улаштування покриттів з керамічних плиток на розчині із сухої клеючої суміші, кількість плиток в 1 м2 до 7 шт</t>
  </si>
  <si>
    <t xml:space="preserve">Elastic waterproof colored seam up to 20 mm Ceresit CE 43 aguastatic, or similar
</t>
  </si>
  <si>
    <t xml:space="preserve">Еластичний водостійкий кольоровий шов до 20 мм Ceresit СЕ 43 aguastatic, або аналог
</t>
  </si>
  <si>
    <t>"Golden Tile Area Cement series tile 322830 40x40, or similar</t>
  </si>
  <si>
    <t xml:space="preserve">Плитка Golden Tile Area Cement серый 322830 40x40, або аналог 
</t>
  </si>
  <si>
    <t>TYPE 2</t>
  </si>
  <si>
    <t>ТИП 2</t>
  </si>
  <si>
    <t>2.5.4</t>
  </si>
  <si>
    <t>2.5.5</t>
  </si>
  <si>
    <t>For every 5 mm, the thickness of the layer changes cement screed to add or exclude (up to 30 mm)</t>
  </si>
  <si>
    <t>2.5.6</t>
  </si>
  <si>
    <t xml:space="preserve">Horizontal arrangement two-component polymer cement coating waterproofing with using TM Ceresit materials according to 2 times 2.5 mm thick
</t>
  </si>
  <si>
    <t>Улаштування горизонтальної двокомпонентної полімерцементної обмазувальної гідроізоляції із застосуванням матеріалів ТМ Ceresit за 2 рази товщиною 2,5 мм</t>
  </si>
  <si>
    <t>Ceresit ST 19 adhesive primer Concrete contact, or similar</t>
  </si>
  <si>
    <t>Ґрунтовка адгезійна Ceresit СТ 19 Бетонконтакт, або аналог</t>
  </si>
  <si>
    <t xml:space="preserve">Ceresit CL 51 waterproofing mastic Express, or similar
</t>
  </si>
  <si>
    <t xml:space="preserve">Мастика гідроізоляційна Ceresit CL 51 Express, або аналог
</t>
  </si>
  <si>
    <t>2.5.7</t>
  </si>
  <si>
    <t>Installation of ceramic coatings tiles on a solution of dry adhesive mixture, the number of tiles in 1 m2 up to 7 pcs. Plastic crosses for laying</t>
  </si>
  <si>
    <t>Adhesive mixture for ceramic tiles Ceresit CM 11, or similar</t>
  </si>
  <si>
    <t>Golden Tile Area Cement series tile 322830 40x40, or similar</t>
  </si>
  <si>
    <t>TYPE 3</t>
  </si>
  <si>
    <t>ТИП 3</t>
  </si>
  <si>
    <t>2.5.8</t>
  </si>
  <si>
    <t>Installation of a coating of chipboard with a coating area of up to 10 m2</t>
  </si>
  <si>
    <t>Улаштування покриття із деревностружкових плит площею покриття до 10 м2</t>
  </si>
  <si>
    <t>PLATE OSB – 3 SWISS KRONO 12X1250X2500 MM, or similar</t>
  </si>
  <si>
    <t>ПЛИТА OSB-3 СВІСС КРОНО 12Х1250Х2500 ММ, або аналог</t>
  </si>
  <si>
    <t>2.5.9</t>
  </si>
  <si>
    <t>Puttying of special-purpose floor surfaces with putty 3 mm thick</t>
  </si>
  <si>
    <t>Шпаклювання поверхонь підлоги спеціального призначення шпаклівкою товщиною 3 мм</t>
  </si>
  <si>
    <t>Silicone primer SkyLine Silicone Primer highly concentrated deep permeable</t>
  </si>
  <si>
    <t>Грунтовка силіконова SkyLine Silicone Primer висококонцентрована глибокопроникна</t>
  </si>
  <si>
    <t>Putty on wood Coloramica oak</t>
  </si>
  <si>
    <t>Шпаклівка по дереву Колораміка дуб</t>
  </si>
  <si>
    <t>2.5.10</t>
  </si>
  <si>
    <t>Arrangement of floor covering with rolled homogeneous PVC coating on_x000D_
adhesives with welding of the fabric in the joints</t>
  </si>
  <si>
    <t>Улаштування покриття підлоги з рулонного гомогенного ПВХ-покриття на клеї зі зварюванням полотнища у стиках</t>
  </si>
  <si>
    <t xml:space="preserve">Polyvinyl chloride plastic (cord)
</t>
  </si>
  <si>
    <t xml:space="preserve">Пластикат полівінілхлоридний (шнур)
</t>
  </si>
  <si>
    <t xml:space="preserve">Homogeneous linoleum, an analogue of Tarkett Primo Plus (wear resistance: class application (EN ISO 10874) 34/43), or similar
</t>
  </si>
  <si>
    <t xml:space="preserve">Лінолеум гомогенний,  аналог Tarkett Primo Plus (зносостійкість: клас застосування (EN ISO 10874) 34/43), або аналог
</t>
  </si>
  <si>
    <t xml:space="preserve">Water-dispersion glue Ceresit K188E, or similar
</t>
  </si>
  <si>
    <t xml:space="preserve">Водно-дисперсійний клей Ceresit K188E, або аналог
</t>
  </si>
  <si>
    <t xml:space="preserve">Multifunctional primer Ceresit R766, or similar
</t>
  </si>
  <si>
    <t xml:space="preserve">Багатофункцiональна грунтовка Ceresit  R 766, або аналог
</t>
  </si>
  <si>
    <t>Plinths</t>
  </si>
  <si>
    <t>Плинтуси</t>
  </si>
  <si>
    <t>2.5.11</t>
  </si>
  <si>
    <t xml:space="preserve">Installation of plinths with a width of 100 mm from ceramic tiles on a mortar from dry adhesive mixture
</t>
  </si>
  <si>
    <t xml:space="preserve">Улаштування плінтусів шириною 100 мм з керамiчних плиток на розчині із сухої клеючої суміші
</t>
  </si>
  <si>
    <t>Elastic waterproof colored seam up to 20 mm Ceresit CE 43 aguastatic, or similar</t>
  </si>
  <si>
    <t xml:space="preserve"> Adhesive mixture for ceramic tiles Ceresit CM 11, or similar</t>
  </si>
  <si>
    <t xml:space="preserve">Golden Tile Area Cement series tile 322830 40x40
</t>
  </si>
  <si>
    <t xml:space="preserve">Плитка Golden Tile Area Cement серый 322830 40x40 
</t>
  </si>
  <si>
    <t>2.5.12</t>
  </si>
  <si>
    <t>Arrangement of plinths polyvinyl chloride on screws</t>
  </si>
  <si>
    <t>Улаштування плінтусів полівінілхлоридних на шурупах</t>
  </si>
  <si>
    <t>King Floor 70 plinth 20.8x70x2500 mm</t>
  </si>
  <si>
    <t>Плинтус King Floor 70 20,8x70x2500 мм</t>
  </si>
  <si>
    <t xml:space="preserve">Connecting elements_x000D_
</t>
  </si>
  <si>
    <t xml:space="preserve">З'єднувальні елементи
</t>
  </si>
  <si>
    <t>2.5.13</t>
  </si>
  <si>
    <t>Installation of aluminum thresholds on screws</t>
  </si>
  <si>
    <t>Улаштування алюмінієвих поріжків на шурупах</t>
  </si>
  <si>
    <t>The aluminum threshold is decorated corrugated ALUMINUM with holes 28x900 mm</t>
  </si>
  <si>
    <t>Поріжок алюмінієвий декорований рифлений АЛЮПРО з отворами 28x900 мм</t>
  </si>
  <si>
    <t>2.6</t>
  </si>
  <si>
    <t>Entrance group</t>
  </si>
  <si>
    <t>Вхідна група</t>
  </si>
  <si>
    <t>2.6.1</t>
  </si>
  <si>
    <t>Installation of partitions collapsible with aluminum alloys with glazing</t>
  </si>
  <si>
    <t>Монтаж перегородок збірно-розбірних з алюмінієвих сплавів зі склінням</t>
  </si>
  <si>
    <t>Size 6120*3200h Double doors 1550х2060h, 
working canvas of right opening outward size 
1000х2060h.  Aluminum design, profile reinforced; 
Double-glazed windows 4ESG-10- 4ESG-10-4ESG - heat transfer resistance 0.60. No threshold installation.</t>
  </si>
  <si>
    <t xml:space="preserve">Розмір 6120*3200h  Двері двостулкові 1550х2060h, 
робоче полотно правого відкривання назовні  розміром
1000х2060h.     Алюмінєва  конструкція,
профіль посилений; Склопакет 4ESG-10-
4ESG-10-4ESG - опір теплопередачі 0,
60. Без поріговий    монтаж. </t>
  </si>
  <si>
    <t>2.6.2</t>
  </si>
  <si>
    <t>Clogging of cracks with foam, the cross-sectional area of the gap is 20 cm2</t>
  </si>
  <si>
    <t>Забивання щілин монтажною піною, площа перерізу щілини 20 см2</t>
  </si>
  <si>
    <t>2.6.3</t>
  </si>
  <si>
    <t>RYOBI® DS-2055V BC STD HO closer WHITE</t>
  </si>
  <si>
    <t>2.6.4</t>
  </si>
  <si>
    <t>Installation of metal fences without a handrail</t>
  </si>
  <si>
    <t>Установлення металевих огорож без поручня</t>
  </si>
  <si>
    <t>Fence: material stainless steel AISI304. Double handrail D =50 mm Rack 
D = 38 mm.  D crossbar D = 12 mm.  Decorative cup on each rack</t>
  </si>
  <si>
    <t>Огорожа: матеріал нержавіюча сталь AISI304. Поручень подвійний 
D =50mm Стійка D = 38 mm. Два ригеля D =12 mm.  
Декоративна чашка на кожній стійці</t>
  </si>
  <si>
    <t>2.6.5</t>
  </si>
  <si>
    <t>Disassembly of monolithic concrete foundations /porches/</t>
  </si>
  <si>
    <t>Розбирання монолітних бетонних фундаментів /ганок/</t>
  </si>
  <si>
    <t>m3/ м3</t>
  </si>
  <si>
    <t>2.6.6</t>
  </si>
  <si>
    <t>Manual soil development in trenches_x000D_
up to 2 m deep without fasteners with slopes,_x000D_
soil group 3</t>
  </si>
  <si>
    <t>Розробка ґрунту вручну в траншеях
глибиною до 2 м без кріплень з укосами,
група ґрунту 3</t>
  </si>
  <si>
    <t>2.6.7</t>
  </si>
  <si>
    <t>Installation of reinforced concrete foundations up to 5 m3 for equipment</t>
  </si>
  <si>
    <t xml:space="preserve">Улаштування залізобетонних фундаментів об'ємом до 5 м3 під устаткування </t>
  </si>
  <si>
    <t>Hot-rolled reinforcing steel of periodic profile, class A-III, diameter 10 mm</t>
  </si>
  <si>
    <t>Гарячекатана арматурна сталь періодичного профілю, клас А-ІІІ, діаметр 10 мм</t>
  </si>
  <si>
    <t>Ready-made concrete mixes are heavy, concrete class B15 [M200], aggregate size is more than 20 to 40 mm</t>
  </si>
  <si>
    <t>Суміші бетонні готові важкі, клас бетону В15 [М200], крупність заповнювача більше 20 до 40 мм</t>
  </si>
  <si>
    <t>2.6.8</t>
  </si>
  <si>
    <t>Installation of a cement screed with a thickness of 20 mm on a concrete base with an area of up to 20 m2</t>
  </si>
  <si>
    <t>Улаштування цементної стяжки товщиною 20 мм по бетонній основі площею до 20 м2</t>
  </si>
  <si>
    <t>2.6.9</t>
  </si>
  <si>
    <t>Reinforcement of the screed with a composite mesh</t>
  </si>
  <si>
    <t>Армування стяжки композитною сіткою</t>
  </si>
  <si>
    <t>Plastic clamps</t>
  </si>
  <si>
    <t>Пластмасові фіксатори</t>
  </si>
  <si>
    <t>Mesh with a cell 20*20*1.6 mm</t>
  </si>
  <si>
    <t>Сітка ячейкою 20*20*1,6 мм</t>
  </si>
  <si>
    <t>2.6.10</t>
  </si>
  <si>
    <t>Facing wall surfaces with ceramic tiles on a solution of dry adhesive mixture, the number of tiles in 1 m2 to 7 pcs</t>
  </si>
  <si>
    <t>Облицювання поверхонь стін керамічними плитками на розчині із сухої клеючої суміші, число плиток в 1 м2 до 7 шт</t>
  </si>
  <si>
    <t>Porcelain tiles 400*400mm</t>
  </si>
  <si>
    <t>Керамогранітна плитка 400*400мм</t>
  </si>
  <si>
    <t>Deep penetration primer</t>
  </si>
  <si>
    <t>Грунтовка глибокого проникнення</t>
  </si>
  <si>
    <t xml:space="preserve"> Adhesive mixture for ceramic tiles Ceresit CM 11</t>
  </si>
  <si>
    <t>Клеюча суміш для керамічної плитки Ceresit СМ 11</t>
  </si>
  <si>
    <t xml:space="preserve">Elastic waterproof colored seam up to 5 mm Ceresit CE 40 </t>
  </si>
  <si>
    <t xml:space="preserve">Еластичний водостiйкий кольоровий шов до 5 мм Ceresit СЕ 40 </t>
  </si>
  <si>
    <t>Пластмасові хрестики для плитки</t>
  </si>
  <si>
    <t>2.6.11</t>
  </si>
  <si>
    <t>Installation of coatings of ceramic tiles on a solution of dry adhesive mixture, the number of tiles in 1 m2 to 7 pcs</t>
  </si>
  <si>
    <t xml:space="preserve">Ceresit CT 17 deep penetrating primer_x000D_
</t>
  </si>
  <si>
    <t xml:space="preserve">Грунтовка глибокопроникна Ceresit CT 17
</t>
  </si>
  <si>
    <t>Elastic water-resistant color seam up to 20 mm Ceresit CE 43 aguastatic</t>
  </si>
  <si>
    <t xml:space="preserve">Еластичний водостійкий кольоровий шов до 20 мм Ceresit СЕ 43 aguastatic
</t>
  </si>
  <si>
    <t>2.6.12</t>
  </si>
  <si>
    <t xml:space="preserve">Arrangement of coatings of steps and climbers made of ceramic tiles measuring 40x40 cm in a solution of dry adhesive mixture
</t>
  </si>
  <si>
    <t>Улаштування покриттів східців і підсхідців з керамічних плиток розміром 40х40 см на розчині із сухої клеючої суміші</t>
  </si>
  <si>
    <t>Еластичний водостійкий кольоровий шов до 20 мм Ceresit СЕ 43 aguastatic</t>
  </si>
  <si>
    <t>2.7</t>
  </si>
  <si>
    <t xml:space="preserve"> Installation of furniture</t>
  </si>
  <si>
    <t>Установлення меблів</t>
  </si>
  <si>
    <t>2.7.1</t>
  </si>
  <si>
    <t>Installation of tables, cabinets for sinks, etc.</t>
  </si>
  <si>
    <t>Установлення столів, шаф під мийки та ін.</t>
  </si>
  <si>
    <t>2.7.2</t>
  </si>
  <si>
    <t xml:space="preserve">Installation in place of cabinets and mezzanine walls
</t>
  </si>
  <si>
    <t xml:space="preserve">Установлення за місцем шафових і антресольних стінок
</t>
  </si>
  <si>
    <t>2.7.3</t>
  </si>
  <si>
    <t xml:space="preserve">Installing and assembling beds_x000D_
</t>
  </si>
  <si>
    <t xml:space="preserve">Установлення та збирання кроватей
</t>
  </si>
  <si>
    <t>2.7.4</t>
  </si>
  <si>
    <t xml:space="preserve">Installation of washing machine, weight up to 0.5 t
</t>
  </si>
  <si>
    <t>Монтаж машини пральної, маса до 0,5 т</t>
  </si>
  <si>
    <t>2.7.5</t>
  </si>
  <si>
    <t>Installation of electric plates</t>
  </si>
  <si>
    <t>Установлення електричних плит</t>
  </si>
  <si>
    <t>Purchase of equipment. Furniture</t>
  </si>
  <si>
    <t>Придбання устаткування. Меблі</t>
  </si>
  <si>
    <t>Electric stove Electric stove Beko FSS56000GW, or similar</t>
  </si>
  <si>
    <t xml:space="preserve">Плита електрична Beko FSS56000GW., або аналог </t>
  </si>
  <si>
    <t>Bed Kompanit 90 90x200 cm beech plus. Orthopedic mattress Bemba light 90x200 cm, or similar</t>
  </si>
  <si>
    <t>Ліжко Компаніт 90 90x200 см бук плюс. 
Матрац ортопедичний Бембі лайт 90x200 см, або аналог</t>
  </si>
  <si>
    <t>Washing machine Vestfrost MWM108T3IAMY, or similar</t>
  </si>
  <si>
    <t>Пральна машина Vestfrost MWM108T3IAMY, або аналог</t>
  </si>
  <si>
    <t>Transforming table Dinner ARTinHEAD, or similar</t>
  </si>
  <si>
    <t>Стол-трансформер Dinner ARTinHEAD, або аналог</t>
  </si>
  <si>
    <t>Richard dining chair light walnut/graphite, or similar</t>
  </si>
  <si>
    <t>Стілець обідній Річард Горіх світлий / графіт   метал., або аналог</t>
  </si>
  <si>
    <t>Cupboard 3D 1800x2400 chipboard + Mirror Kyiv standard, or similar</t>
  </si>
  <si>
    <t>Шафа-купе 3Д 1800х2400 ДСП + Дзеркало Київський стандарт, або аналог</t>
  </si>
  <si>
    <t>Cupboard 2D 1200x600x2400 Chipboard + Mirror (Silver profile) Kyiv standard, or similar</t>
  </si>
  <si>
    <t>Шафа-купе 2D 1200х600х2200 ДСП +
Дзеркало (профіль Срібло) Київський стандарт, або аналог</t>
  </si>
  <si>
    <t>3</t>
  </si>
  <si>
    <t>Internal water supply and sewerage</t>
  </si>
  <si>
    <t>Внутрішній водопровід та каналізація</t>
  </si>
  <si>
    <t>3.1</t>
  </si>
  <si>
    <t>Dismantling works</t>
  </si>
  <si>
    <t>3.1.1</t>
  </si>
  <si>
    <t xml:space="preserve">(Dismantling) Pipeline laying water supply from steel pipes water and gas pipelines galvanized with a diameter of 50 mm
</t>
  </si>
  <si>
    <t xml:space="preserve">(Демонтаж) Прокладання трубопроводу водопостачання з труб сталевих
водогазопровідних оцинкованих діаметром 50 мм
</t>
  </si>
  <si>
    <t>3.1.2</t>
  </si>
  <si>
    <t>(Dismantling) Pipeline laying water supply from steel pipes water and gas pipelines galvanized with a diameter of 32 mm</t>
  </si>
  <si>
    <t>(Демонтаж) Прокладання трубопроводу водопостачання з труб сталевих
водогазопровідних оцинкованих діаметром 32 мм</t>
  </si>
  <si>
    <t>3.1.3</t>
  </si>
  <si>
    <t>Dismantling of sinks [washbasins]</t>
  </si>
  <si>
    <t>Демонтаж раковин [умивальників]</t>
  </si>
  <si>
    <t>3.1.4</t>
  </si>
  <si>
    <t>(Dismantling) Installation of pallets shower steel</t>
  </si>
  <si>
    <t>(Демонтаж) Установлення піддонів душових сталевих</t>
  </si>
  <si>
    <t>3.1.5</t>
  </si>
  <si>
    <t>Dismantling of toilets with flushing tanks</t>
  </si>
  <si>
    <t>Демонтаж унітазів зі змивними бачками</t>
  </si>
  <si>
    <t>3.1.6</t>
  </si>
  <si>
    <t>3.1.7</t>
  </si>
  <si>
    <t>3.2</t>
  </si>
  <si>
    <t>Internal water pipeline B-1</t>
  </si>
  <si>
    <t>Внутрішній водопровід В-1</t>
  </si>
  <si>
    <t>3.2.1</t>
  </si>
  <si>
    <t>Laying pipelines water supply from polyethylene pipes [polypropylene] pressure gauges in diameter 20 mm</t>
  </si>
  <si>
    <t>Прокладання трубопроводів водопостачання з труб поліетиленових [поліпропіленових] напірних діаметром 20 мм</t>
  </si>
  <si>
    <t>Polypropylene pipe d. 20 mm PN16 Wavin', or similar</t>
  </si>
  <si>
    <t>Труба поліпропіленова д.20 мм PN16 Wavin, або аналог</t>
  </si>
  <si>
    <t>Elbow 90 degrees made of polypropylene diam. 20 mm"</t>
  </si>
  <si>
    <t>Коліно 90 град. із поліпропілену діам. 20 мм</t>
  </si>
  <si>
    <t>Elbow 45 degrees from polypropylene diam. 20 mm  PN16 Wavin' , or similar</t>
  </si>
  <si>
    <t>Коліно 45 град. із поліпропілену діам. 20 мм PN16 Wavin, або аналог</t>
  </si>
  <si>
    <t>Tee made of polypropylene diam. 20 mm PN16 Wavin' , or similar</t>
  </si>
  <si>
    <t>Трійник із поліпропілену діам. 20 мм PN16 Wavin, або аналог</t>
  </si>
  <si>
    <t>Coupling diam. 20 mm</t>
  </si>
  <si>
    <t>Муфта діам. 20 мм</t>
  </si>
  <si>
    <t>Wall corner MRN 20x1/2"</t>
  </si>
  <si>
    <t>Настінний кутник МРН 20х1/2"</t>
  </si>
  <si>
    <t>Wall bar MRV 20x1/2"</t>
  </si>
  <si>
    <t xml:space="preserve">Планка настінна МРВ 20х1/2" </t>
  </si>
  <si>
    <t>Fixing pipes of polypropylene diameters. 20 mm</t>
  </si>
  <si>
    <t xml:space="preserve">Кріплення труб поліпропіленових дiам. 20 мм </t>
  </si>
  <si>
    <t>3.2.2</t>
  </si>
  <si>
    <t>Laying pipelines water supply from polyethylene pipes [polypropylene] pressure gauges in diameter 25 mm</t>
  </si>
  <si>
    <t>Прокладання трубопроводів водопостачання з труб поліетиленових
[поліпропіленових] напірних діаметром 25 мм</t>
  </si>
  <si>
    <t>Polypropylene pipe d. 25 mm PN16 Wavin' , or similar, or similar</t>
  </si>
  <si>
    <t>Труба поліпропіленова д.25 мм PN16 Wavin, або аналог</t>
  </si>
  <si>
    <t>Polypropylene tee 25x20x25 PN16 Wavin, or similar</t>
  </si>
  <si>
    <t>Трійник поліпропіленовий 25х20х25 PN16 Wavin, або аналог</t>
  </si>
  <si>
    <t>Transition TDN metal-plastic 25*1/2 PN 16 Wavin, or similar</t>
  </si>
  <si>
    <t>Перехід ППР металопластик 25*1/2 PN 16 Wavin, або аналог</t>
  </si>
  <si>
    <t>Fixing pipes of polypropylene diameters. 25 mm</t>
  </si>
  <si>
    <t xml:space="preserve">Кріплення труб поліпропіленових дiам. 25 мм </t>
  </si>
  <si>
    <t>3.2.3</t>
  </si>
  <si>
    <t>Isolation of pipelines with tubes foamed rubber, polyethylene</t>
  </si>
  <si>
    <t>Ізоляція трубопроводів трубками зі спіненого каучуку, поліетилену</t>
  </si>
  <si>
    <t xml:space="preserve">Heat insulation for pipes 22/6 2 m. Blue TUBEX PROTECT, or similar
</t>
  </si>
  <si>
    <t>Теплоизоляция для труб 22/6 2 м. синя TUBEX PROTEKT, або аналог</t>
  </si>
  <si>
    <t>Heat insulation for pipes 26/6 2 m. Blue TUBEX PROTECT, or similar</t>
  </si>
  <si>
    <t>Теплоізоляція для труб 26/6 2 м. синя TUBEX PROTEKT, або аналог</t>
  </si>
  <si>
    <t>Adhesive for insulating materials</t>
  </si>
  <si>
    <t>Клей для ізоляційних матеріалів</t>
  </si>
  <si>
    <t>Self-adhesive band for foamed
thermal insulation materials 3mm_50mm</t>
  </si>
  <si>
    <t>Стрiчка самоклеюча для спінених
теплоізоляційних матеріалів 3мм_50мм</t>
  </si>
  <si>
    <t>3.2.4</t>
  </si>
  <si>
    <t>Installation of coupling taps drainage</t>
  </si>
  <si>
    <t>Установлення муфтових кранів водорозбірних</t>
  </si>
  <si>
    <t>Corner faucet FADO S.r.l 1/2"x1/2" KZ01, or similar</t>
  </si>
  <si>
    <t xml:space="preserve">Кран угловой FADO S.r.l 1/2"х1/2" KZ01, або аналог </t>
  </si>
  <si>
    <t>3.2.5</t>
  </si>
  <si>
    <t>Installation of group lighting shields weighing up to 3 kg in the finished niche or on the wall</t>
  </si>
  <si>
    <t>Установлення щитків освітлювальних групових масою до 3 кг у готовій ніші або на стіні</t>
  </si>
  <si>
    <t>3.2.6</t>
  </si>
  <si>
    <t xml:space="preserve">Installation of fire hydrants with a diameter of 50 mm
</t>
  </si>
  <si>
    <t>Установлення пожежних кранів діаметром 50 мм</t>
  </si>
  <si>
    <t>Fire crane set ES-51-1 with built-in cabinet</t>
  </si>
  <si>
    <t>Кран-комплект пожежний ЕС-51-1 з
вбудованою шафою</t>
  </si>
  <si>
    <t>3.2.7</t>
  </si>
  <si>
    <t>Installation of sinks</t>
  </si>
  <si>
    <t>Установлення раковин</t>
  </si>
  <si>
    <t xml:space="preserve"> Surgical washbasin 65 Keramin, or similar</t>
  </si>
  <si>
    <t>Умивальник хірургічний 65 Керамін, або аналог</t>
  </si>
  <si>
    <t>Mixer medical KFA ARMATURA, or similar</t>
  </si>
  <si>
    <t>Змішувач медичний KFA ARMATURA, або аналог</t>
  </si>
  <si>
    <t>ScandiSPA washbasin siphon brass, bottle, or similar</t>
  </si>
  <si>
    <t>Сифон для умивальника ScandiSPA латунний, пляшковий, або аналог</t>
  </si>
  <si>
    <t>3.2.8</t>
  </si>
  <si>
    <t>Installation of single washbasins with supply of cold and hot water</t>
  </si>
  <si>
    <t>Установлення умивальників одиночних з підведенням холодної та гарячої води</t>
  </si>
  <si>
    <t xml:space="preserve"> Washbasin Cersanit ECO 60 with pedestal, or similar</t>
  </si>
  <si>
    <t xml:space="preserve"> Умивальник Cersanit ЕКО 60 з п'єдесталом, або аналог </t>
  </si>
  <si>
    <t>Mixxen Washbasin Mixxen Speaker Mxin, or similar</t>
  </si>
  <si>
    <t>Змішувач для умивальника Mixxen Динамік Mxin, або аналог</t>
  </si>
  <si>
    <t>3.2.9</t>
  </si>
  <si>
    <t>Installation of toilets from directly attached tank</t>
  </si>
  <si>
    <t>Установлення унітазів з безпосередньо приєднаним бачком</t>
  </si>
  <si>
    <t>Toilet "Compact" CERSANIT ECO E031, or similar</t>
  </si>
  <si>
    <t>Унітаз "Компакт" CERSANIT ЕКО  E031, або аналог</t>
  </si>
  <si>
    <t xml:space="preserve">Flexible toilet pipe reinforced by ANI Plast K928, or similar </t>
  </si>
  <si>
    <t>Гнучка труба для унітазу армована ANI Plast К928, або аналог</t>
  </si>
  <si>
    <t>Water hose VALTEC V-V Du 15 L=500, or similar</t>
  </si>
  <si>
    <t>Шланг водопроводний VALTEC В-В Ду 15 L=500, або аналог</t>
  </si>
  <si>
    <t>3.2.10</t>
  </si>
  <si>
    <t>Installation of sinks in two compartments</t>
  </si>
  <si>
    <t>Установлення мийок на два відділення</t>
  </si>
  <si>
    <t>Stainless steel two-section sink
full-length complete with legs</t>
  </si>
  <si>
    <t>Мийка з нержавіючої сталі двосекційна 
цільнотягнута в комплеті з ножками</t>
  </si>
  <si>
    <t>Mixer for the kitchen Mixxen Inox, or similar</t>
  </si>
  <si>
    <t xml:space="preserve">Змішувач для кухні Mixxen Інокс, або аналог </t>
  </si>
  <si>
    <t>Water hose VALTEC V-V Du
15 L=500, or similar</t>
  </si>
  <si>
    <t>3.2.11</t>
  </si>
  <si>
    <t xml:space="preserve">Installation of steel shower trays_x000D_
</t>
  </si>
  <si>
    <t xml:space="preserve">Установлення піддонів душових сталевих
</t>
  </si>
  <si>
    <t xml:space="preserve">Lidz Latwa shower cabin
SC80x80.SAT.HIGH.TR transparent glass 4 m, or similar
</t>
  </si>
  <si>
    <t xml:space="preserve">Душова кабіна Lidz Latwa
SC80x80.SAT.HIGH.TR скло прозоре 4 м, або аналог 
</t>
  </si>
  <si>
    <t>Siphon for pallets</t>
  </si>
  <si>
    <t>Сіфон для піддонів</t>
  </si>
  <si>
    <t>3.2.12</t>
  </si>
  <si>
    <t>Installation of mixers</t>
  </si>
  <si>
    <t>Установлення змішувачів</t>
  </si>
  <si>
    <t xml:space="preserve">Bath mixer Mixxen Dynamik (AM.PM Tender), or similar </t>
  </si>
  <si>
    <t>Змішувач для ванни Mixxen Динамік (AM.PM Tender), або аналог</t>
  </si>
  <si>
    <t>Shower head Imprese (W110T3), or similar</t>
  </si>
  <si>
    <t>Лійка для душу Imprese (W110T3), або аналог</t>
  </si>
  <si>
    <t>ScandiSPA shower hos, or similare</t>
  </si>
  <si>
    <t>Шланг для душу ScandiSPA, або аналог</t>
  </si>
  <si>
    <t>3.2.13</t>
  </si>
  <si>
    <t>Installation of hangers, cup holders, bath handrails, etc.</t>
  </si>
  <si>
    <t>Установлення вішалок, підстаканників, поручнів для ванн тощо</t>
  </si>
  <si>
    <t>Shower rod EGO Egoist, or similar</t>
  </si>
  <si>
    <t>Душова штанга EGO Egoist, або аналог</t>
  </si>
  <si>
    <t>3.3</t>
  </si>
  <si>
    <t>Hot water pipe T-3</t>
  </si>
  <si>
    <t>Горячий водопровід Т-3</t>
  </si>
  <si>
    <t>3.3.1</t>
  </si>
  <si>
    <t>Труба поліпропіленова д.20 мм PN16 Wavin</t>
  </si>
  <si>
    <t>Elbow 45 degrees from polypropylene diam. 20 mm</t>
  </si>
  <si>
    <t>Колiно 45 град. iз полiпропiлену дiам. 20 мм</t>
  </si>
  <si>
    <t>Tee made of polypropylene diam. 20 mm</t>
  </si>
  <si>
    <t>Трійник із поліпропілену діам. 20 мм</t>
  </si>
  <si>
    <t>Coupling MRZ 20*1/2 PN16 Wavin, or similar</t>
  </si>
  <si>
    <t>Муфта МРЗ 20*1/2 PN16 Wavin</t>
  </si>
  <si>
    <t>Bypass TDN diam. 20 mm PN16 Wavin</t>
  </si>
  <si>
    <t>Обвід ППР діам. 20 мм PN16 Wavin</t>
  </si>
  <si>
    <t>American BP-BP 1/2" f20</t>
  </si>
  <si>
    <t>Американка ВР-ВР 1/2" ф20</t>
  </si>
  <si>
    <t>Кріплення труб поліпропіленових дiам. 20 мм</t>
  </si>
  <si>
    <t>3.3.2</t>
  </si>
  <si>
    <t>Кран угловой FADO S.r.l 1/2"х1/2" KZ01, або аналог</t>
  </si>
  <si>
    <t>3.3.3</t>
  </si>
  <si>
    <t>Installation of storage water heaters capacity up to 1 m3</t>
  </si>
  <si>
    <t>Установлення водопідігрівачів ємкісних місткістю до 1 м3</t>
  </si>
  <si>
    <t>Boiler Atlantic Steatite Cube WI-FI ES-VM 150 S4 C2 WD 
(2400W) white, or similar</t>
  </si>
  <si>
    <t>Бойлер Atlantic Steatite Cube WI-FI ES-VM 150 S4 C2 WD 
(2400W) white, або аналог</t>
  </si>
  <si>
    <t>Water heater ARISTON PRO1 R 100 V/5, or similar</t>
  </si>
  <si>
    <t>Водонагрівач ARISTON PRO1 R 100 V/5, або аналог</t>
  </si>
  <si>
    <t>Water heater ARISTON PRO1 R 50 V/5, or similar</t>
  </si>
  <si>
    <t>Водонагрівач ARISTON PRO1 R 50 V/5, або аналог</t>
  </si>
  <si>
    <t>Safety valve 1/2" for boiler</t>
  </si>
  <si>
    <t>Клапан запобіжний 1/2" для бойлера</t>
  </si>
  <si>
    <t>Ball crane BP-ZR 1/2"</t>
  </si>
  <si>
    <t>Кран кульовий ВР-ЗР 1/2"</t>
  </si>
  <si>
    <t>Ball crane BP-BP 1/2"</t>
  </si>
  <si>
    <t>Кран кульовий ВР-ВР 1/2"</t>
  </si>
  <si>
    <t>Tee brass ZR 1/2"</t>
  </si>
  <si>
    <t>Трійник латунний ЗР 1/2"</t>
  </si>
  <si>
    <t>3.3.4</t>
  </si>
  <si>
    <t xml:space="preserve">Heat insulation for pipes 22/6 2 m. red TUBEX PROTEKT, or similar
</t>
  </si>
  <si>
    <t>Теплоизоляция для труб 22/6 2 м. червона TUBEX PROTEKT, або аналог</t>
  </si>
  <si>
    <t>3.4</t>
  </si>
  <si>
    <t>Internal sewerage K-1</t>
  </si>
  <si>
    <t>Внутрішня каналізація К-1</t>
  </si>
  <si>
    <t>3.4.1</t>
  </si>
  <si>
    <t xml:space="preserve">Laying of sewage pipelines from polyethylene pipes with a diameter of 50 mm
</t>
  </si>
  <si>
    <t>Прокладання трубопроводів каналізації з поліетиленових труб діаметром 50 мм</t>
  </si>
  <si>
    <t>PP pipe (three-layer, blue) 50x1,8x2000</t>
  </si>
  <si>
    <t>Труба ПП (трьохшарова, синя)  50х1,8х2000</t>
  </si>
  <si>
    <t>PP pipe (three-layer, blue) 50x1,8x1500</t>
  </si>
  <si>
    <t>Труба ПП (трьохшарова, синя) 50х1,8х1500</t>
  </si>
  <si>
    <t>PP pipe (three-layer, blue) 50x1,8x1000</t>
  </si>
  <si>
    <t>Труба ПП (трьохшарова, синя) 50х1,8х1000</t>
  </si>
  <si>
    <t>PP pipe (three-layer, blue) 50x1,8x500</t>
  </si>
  <si>
    <t>Труба ПП (трьохшарова, синя)  50х1,8х500</t>
  </si>
  <si>
    <t>PP knee 87° 50</t>
  </si>
  <si>
    <t>Коліно ПП 87° 50</t>
  </si>
  <si>
    <t>Knee PP 45° 50</t>
  </si>
  <si>
    <t>Коліно ПП 45° 50</t>
  </si>
  <si>
    <t>Knee PP 30° 50</t>
  </si>
  <si>
    <t>Коліно ПП 30° 50</t>
  </si>
  <si>
    <t>Knee PP 15° 50</t>
  </si>
  <si>
    <t>Коліно ПП 15° 50</t>
  </si>
  <si>
    <t>PP tee, d50x50/87</t>
  </si>
  <si>
    <t>Трійник ПП, d50х50/87</t>
  </si>
  <si>
    <t>Tee 50/50/45°</t>
  </si>
  <si>
    <t>Трійник 50/50/45°</t>
  </si>
  <si>
    <t>Rubber transition 50x40 sewage</t>
  </si>
  <si>
    <t>Гумовий перехід 50х40 каналізація</t>
  </si>
  <si>
    <t>Siphon single-model outlet 50/40</t>
  </si>
  <si>
    <t>Відвід сіфонний одномуфтовий 50/40</t>
  </si>
  <si>
    <t xml:space="preserve"> Fireproof coupling PPM-50</t>
  </si>
  <si>
    <t>Протипожежна муфта ППМ-50</t>
  </si>
  <si>
    <t>News channel 50</t>
  </si>
  <si>
    <t>Ревізія ППР 50 мм</t>
  </si>
  <si>
    <t>3.4.2</t>
  </si>
  <si>
    <t xml:space="preserve">Laying of sewage pipelines from polyethylene pipes with a diameter of 100 mm
</t>
  </si>
  <si>
    <t>Прокладання трубопроводів каналізації з поліетиленових труб діаметром 100 мм</t>
  </si>
  <si>
    <t>PP pipe (three-layer, blue) 110x2,7x2000</t>
  </si>
  <si>
    <t>Труба ПП (трьохшарова, синя)  110х2,7х2000</t>
  </si>
  <si>
    <t>PP pipe (three-layer, blue) 110*2,7x1500</t>
  </si>
  <si>
    <t>Труба ПП (трьохшарова, синя) 110_2,7х1500</t>
  </si>
  <si>
    <t>PP pipe (three-layer, blue) 110*2,7x1000</t>
  </si>
  <si>
    <t>Труба ПП (трьохшарова, синя) 110*2,7х1000</t>
  </si>
  <si>
    <t>PP pipe (three-layer, blue) 110*2,7x500</t>
  </si>
  <si>
    <t>Труба ПП (трьохшарова, синя)  110_2,7х500</t>
  </si>
  <si>
    <t>PP knee 87° 110</t>
  </si>
  <si>
    <t>Коліно ПП 87° 110</t>
  </si>
  <si>
    <t>Knee PP 45° 110</t>
  </si>
  <si>
    <t>Коліно ПП 45° 110</t>
  </si>
  <si>
    <t>Knee PP 30° 110</t>
  </si>
  <si>
    <t>Коліно ПП 30° 110</t>
  </si>
  <si>
    <t>Knee PP 15° 110</t>
  </si>
  <si>
    <t>Коліно ПП 15° 110</t>
  </si>
  <si>
    <t>Elbow 110 with branch 50</t>
  </si>
  <si>
    <t>Коліно 110 з отводом 50</t>
  </si>
  <si>
    <t>PP tee, d110*110/87</t>
  </si>
  <si>
    <t>Трійник ПП, d110_110/87</t>
  </si>
  <si>
    <t>Tee 110/110/110/45°</t>
  </si>
  <si>
    <t>Трійник 110/110/110/45°</t>
  </si>
  <si>
    <t>PP tee d110x50/110/45</t>
  </si>
  <si>
    <t>Трійник ПП d110х50/110/45</t>
  </si>
  <si>
    <t>PPR tee, 110/50/110/87</t>
  </si>
  <si>
    <t>Трійник ППР, 110/50/110/87</t>
  </si>
  <si>
    <t>Transition of PP 110/50</t>
  </si>
  <si>
    <t>Перехід ПП 110/50</t>
  </si>
  <si>
    <t>Revision of PPR 110 mm</t>
  </si>
  <si>
    <t>Ревізія ППР 110 мм</t>
  </si>
  <si>
    <t>Fireproof coupling PPM-110</t>
  </si>
  <si>
    <t>Протипожежна муфта ППМ-110</t>
  </si>
  <si>
    <t>4</t>
  </si>
  <si>
    <t>Heating and ventilation</t>
  </si>
  <si>
    <t>Опалення та вентиляція</t>
  </si>
  <si>
    <t>4.1</t>
  </si>
  <si>
    <t>Heating</t>
  </si>
  <si>
    <t>Опалення</t>
  </si>
  <si>
    <t>4.2</t>
  </si>
  <si>
    <t>4.2.1</t>
  </si>
  <si>
    <t>Dismantling of radiators weighing up to 80 kg</t>
  </si>
  <si>
    <t>Демонтаж радіаторів масою до 80 кг</t>
  </si>
  <si>
    <t>4.2.2</t>
  </si>
  <si>
    <t>Dismantling of storage water heaters with a capacity of up to 2 m3</t>
  </si>
  <si>
    <t>Демонтаж ємкісних водопідігрівачів місткістю до 2 м3</t>
  </si>
  <si>
    <t>4.2.3</t>
  </si>
  <si>
    <t>(Демонтаж) Прокладання трубопроводу водопостачання з труб сталевих водогазопровідних оцинкованих діаметром 32 мм</t>
  </si>
  <si>
    <t>4.2.4</t>
  </si>
  <si>
    <t>(Dismantling) Laying of water supply pipeline from galvanized steel water and gas pipeline pipes with a diameter of 25 mm</t>
  </si>
  <si>
    <t>(Демонтаж) Прокладання трубопроводу водопостачання з труб сталевих водогазопровідних оцинкованих діаметром 25 мм</t>
  </si>
  <si>
    <t>4.2.5</t>
  </si>
  <si>
    <t>(Dismantling) Pipeline laying water supply from steel pipes water and gas pipelines galvanized with a diameter of 20 mm</t>
  </si>
  <si>
    <t>(Демонтаж) Прокладання трубопроводу водопостачання з труб сталевих водогазопровідних оцинкованих діаметром 20 мм</t>
  </si>
  <si>
    <t>4.2.6</t>
  </si>
  <si>
    <t>4.2.7</t>
  </si>
  <si>
    <t>4.3</t>
  </si>
  <si>
    <t>4.3.1</t>
  </si>
  <si>
    <t>Installation of heating radiators steel</t>
  </si>
  <si>
    <t>Установлення опалювальних радіаторів сталевих</t>
  </si>
  <si>
    <t>Steel radiator, bottom connection, Roda 22VK 500х1200, or similar</t>
  </si>
  <si>
    <t>Радіатор  сталевий, нижнє підключення, Roda 22VK 500х1200, або аналог</t>
  </si>
  <si>
    <t>Steel radiator, bottom connection, Roda 22VK 500х600, or similar</t>
  </si>
  <si>
    <t>Радіатор  сталевий, нижнє підключення, Roda 22VK 500х600, або аналог</t>
  </si>
  <si>
    <t>Plug d.25x 3/4 "</t>
  </si>
  <si>
    <t xml:space="preserve">Заглушка д.25х 3/4 " </t>
  </si>
  <si>
    <t>Mayevsky crane</t>
  </si>
  <si>
    <t xml:space="preserve">кран Майевского </t>
  </si>
  <si>
    <t>Fastening radiators</t>
  </si>
  <si>
    <t xml:space="preserve">Кріплення радіаторів </t>
  </si>
  <si>
    <t>Set of plugs for radiators 1"x1 2"</t>
  </si>
  <si>
    <t>Комплект пробок для радіаторів 1"х1 2"</t>
  </si>
  <si>
    <t>Radiator kit Danfoss RA-N,
RAFN + RA-E, RAS-C + RLV-S, direct with presetup, or similar</t>
  </si>
  <si>
    <t>Комплект радіаторний Danfoss RA-N,
RAFN + RA-E, RAS-C + RLV-S, прямий з преднастройкою, або аналог</t>
  </si>
  <si>
    <t>4.3.2</t>
  </si>
  <si>
    <t>Installation of air deflectors</t>
  </si>
  <si>
    <t>Установлення повітровідвідників</t>
  </si>
  <si>
    <t>Automatic air vent 1/2" Du15</t>
  </si>
  <si>
    <t xml:space="preserve"> Повітровідвідник автоматичний 1/2" Ду15 </t>
  </si>
  <si>
    <t>4.3.3</t>
  </si>
  <si>
    <t>Composite polypropylene pipe, or similar</t>
  </si>
  <si>
    <t>Труба поліпропіленова Composite, або аналог</t>
  </si>
  <si>
    <t>Polypropylene coupling with explosives 20x1/2"</t>
  </si>
  <si>
    <t xml:space="preserve">Муфта поліпропіленова з ВР 20х1/2" </t>
  </si>
  <si>
    <t>4.3.4</t>
  </si>
  <si>
    <t>Polypropylene pipe d. 25 mm PN16 Wavin' , or similar</t>
  </si>
  <si>
    <t>Труба поліпропіленова Composite д.25 мм PN20 , або аналог</t>
  </si>
  <si>
    <t>4.3.5</t>
  </si>
  <si>
    <t>Laying pipelines water supply from polyethylene pipes [polypropylene] pressure gauges in diameter 32 mm</t>
  </si>
  <si>
    <t>Прокладання трубопроводів водопостачання з труб поліетиленових
[поліпропіленових] напірних діаметром 32 мм</t>
  </si>
  <si>
    <t>Composite polypropylene pipe d.32</t>
  </si>
  <si>
    <t>Труба поліпропіленова Composite д.32</t>
  </si>
  <si>
    <t>Tee reduction polypropylene
PPR Berke Plastik DU 32х25х20</t>
  </si>
  <si>
    <t>Трійник редукційний поліпропіленовий
PPR Berke Plastik Ду 32х25х20</t>
  </si>
  <si>
    <t>Polypropylene knee 90° diam.32</t>
  </si>
  <si>
    <t>Коліно поліпропіленове 90° діам.32</t>
  </si>
  <si>
    <t xml:space="preserve">Polypropylene coupling PN16 diam.32
</t>
  </si>
  <si>
    <t>Муфта поліпропіленова  PN16  діам.32</t>
  </si>
  <si>
    <t>Coupling propylene BP diam. 32x1" mm</t>
  </si>
  <si>
    <t>Муфта пропіленова ВР діам. 32х1" мм</t>
  </si>
  <si>
    <t>Fastening of polypropylene pipes d. 32</t>
  </si>
  <si>
    <t>Кріплення труб поліпропіленових д. 32</t>
  </si>
  <si>
    <t>4.3.6</t>
  </si>
  <si>
    <t>Insulation for pipes TUBEX PROTEKT 25/2 2 m red</t>
  </si>
  <si>
    <t>Ізоляція для труб TUBEX PROTEKT 25/2 2 м червона</t>
  </si>
  <si>
    <t>Insulation for pipes TUBEX PROTEKT 35/6 2 m blue</t>
  </si>
  <si>
    <t>Ізоляція для труб TUBEX PROTEKT 35/6 2 м синя</t>
  </si>
  <si>
    <t>4.4</t>
  </si>
  <si>
    <t>Chapter 3. Ventilation</t>
  </si>
  <si>
    <t>Розділ 3. Вентиляція</t>
  </si>
  <si>
    <t>4.4.1</t>
  </si>
  <si>
    <t>Installation of louvered steel gratings
with calibration and fixing with an area of light up to 0.25 m2</t>
  </si>
  <si>
    <t>Установлення грат жалюзійних сталевих з вивірянням і закріпленням площею в світлі до 0,25 м2</t>
  </si>
  <si>
    <t>MV 100 intake and exhaust grille</t>
  </si>
  <si>
    <t>МВ 100 припливно-витяжна решітка</t>
  </si>
  <si>
    <t>4.4.2</t>
  </si>
  <si>
    <t>Installation of axial fans weighing up to 0.025 t</t>
  </si>
  <si>
    <t>Установлення вентиляторів осьових масою до 0,025 т</t>
  </si>
  <si>
    <t>Fan Vents 100 Solid</t>
  </si>
  <si>
    <t xml:space="preserve">Вентилятор Вентс 100 Солід </t>
  </si>
  <si>
    <t>Wall plate 15 (d.100)</t>
  </si>
  <si>
    <t>Пластина настінна 15 (д.100)</t>
  </si>
  <si>
    <t>4.4.3</t>
  </si>
  <si>
    <t>Installation of check valves with a diameter of up to 355 mm</t>
  </si>
  <si>
    <t>Установлення клапанів зворотних діаметром до 355 мм</t>
  </si>
  <si>
    <t>gate valve for axis fans</t>
  </si>
  <si>
    <t>Зворотній клапан для осьовіх вентиляторів</t>
  </si>
  <si>
    <t>4.4.4</t>
  </si>
  <si>
    <t>Punching round holes with a diameter up to 360 mm in thick brick walls 
up to 51 cm</t>
  </si>
  <si>
    <t>Пробивання круглих отворів діаметром до 360 мм в цегляних стінах товщиною до 51 см</t>
  </si>
  <si>
    <t>4.4.5</t>
  </si>
  <si>
    <t>Clogging of holes in places of passage pipeline in brick walls</t>
  </si>
  <si>
    <t>Забивання отворів у місцях проходу трубопроводу в цегляних стінах</t>
  </si>
  <si>
    <t>5</t>
  </si>
  <si>
    <t>Electrical work</t>
  </si>
  <si>
    <t>Електромонтажні роботи</t>
  </si>
  <si>
    <t>5.1</t>
  </si>
  <si>
    <t>Panel equipment</t>
  </si>
  <si>
    <t>Щитове обладнання</t>
  </si>
  <si>
    <t>construction of the 0.4 kV outdoor switchgear</t>
  </si>
  <si>
    <t>Реконструкція щита ВРП-0,4 кВ</t>
  </si>
  <si>
    <t>5.1.1</t>
  </si>
  <si>
    <t>Automatic switch [machine] one-, two-, three-pole, which is established
on a structure on a wall or column, current up to 100 A</t>
  </si>
  <si>
    <t>Вимикач автоматичний [автомат] одно-, дво-, триполюсний, що установлюється на конструкції на стіні або колоні, струм до 100 А</t>
  </si>
  <si>
    <t xml:space="preserve">Circuit breaker 3P, Ip=100 A, har-ka C  </t>
  </si>
  <si>
    <t>Автоматичний вимикач 3P, Ip=100 А, хар-ка С</t>
  </si>
  <si>
    <t>DR3.1</t>
  </si>
  <si>
    <t>ЩР3.1</t>
  </si>
  <si>
    <t>5.1.2</t>
  </si>
  <si>
    <t>Installation of lighting shields group weighing more than 3 kg to 6 kg in_x000D_
ready-made niche or on the wall</t>
  </si>
  <si>
    <t>Установлення щитків освітлювальних групових масою понад 3 кг до 6 кг у готовій ніші або на стіні</t>
  </si>
  <si>
    <t xml:space="preserve">Plastic shield, built-in, vetch. IP40, on 72 modules Golf 72 
(Hager)
</t>
  </si>
  <si>
    <t>Щит пластиковий, вбудований, вик. IP40, на 72 модуля Golf 72 
(Hager)</t>
  </si>
  <si>
    <t>5.1.3</t>
  </si>
  <si>
    <t xml:space="preserve">Automatic switch [machine] one-, two-, three-pole, which is established
on a structure on a wall or column, current up to 25 A
</t>
  </si>
  <si>
    <t xml:space="preserve">Вимикач автоматичний [автомат] одно-, дво-, триполюсний, що установлюється на конструкції на стіні або колоні, струм до 25 А
</t>
  </si>
  <si>
    <t xml:space="preserve">Automatic switch 1P, Ip=10A, char-ka B </t>
  </si>
  <si>
    <t xml:space="preserve">Автоматичний вимикач 1P, Ip=10А, хар- ка B </t>
  </si>
  <si>
    <t xml:space="preserve">Differential machine. 2P switch, In=16 A, Iu=0.03 A </t>
  </si>
  <si>
    <t xml:space="preserve">Дифференційний автомат. вимикач 2Р, Iн=16 А, Iу=0,03А </t>
  </si>
  <si>
    <t>Differential automaton. switch 4P, In=25 A, Iу=0,03A</t>
  </si>
  <si>
    <t xml:space="preserve">Дифференційний автомат. вимикач 4Р, Iн=25 А, Iу=0,03А </t>
  </si>
  <si>
    <t>5.1.4</t>
  </si>
  <si>
    <t>Automatic switch [machine] one-,
two-, three-pole, which is established
on a structure on a wall or column, current up to 100 A</t>
  </si>
  <si>
    <t>Вимикач автоматичний [автомат] одно-,
дво-, триполюсний, що установлюється
на конструкції на стіні або колоні, струм до 100 А</t>
  </si>
  <si>
    <t>Automatic switch 3P, Ip=80 A</t>
  </si>
  <si>
    <t>Автоматичний вимикач 3P, Ip=80 А, , хар-ка С</t>
  </si>
  <si>
    <t>DR3.2</t>
  </si>
  <si>
    <t>ЩР3.2</t>
  </si>
  <si>
    <t>5.1.5</t>
  </si>
  <si>
    <t>Plastic shield, built-in, vetch. IP40, on 72 modules Golf 72 
(Hager)</t>
  </si>
  <si>
    <t>5.1.6</t>
  </si>
  <si>
    <t>5.1.7</t>
  </si>
  <si>
    <t>DR4.1</t>
  </si>
  <si>
    <t>ЩР4.1</t>
  </si>
  <si>
    <t>5.1.8</t>
  </si>
  <si>
    <t>5.1.9</t>
  </si>
  <si>
    <t>5.1.10</t>
  </si>
  <si>
    <t>DR4.2</t>
  </si>
  <si>
    <t>ЩР4.2</t>
  </si>
  <si>
    <t>5.1.11</t>
  </si>
  <si>
    <t>5.1.12</t>
  </si>
  <si>
    <t>5.1.13</t>
  </si>
  <si>
    <t>5.2</t>
  </si>
  <si>
    <t>Cable and conductor
product</t>
  </si>
  <si>
    <t>Кабельно-провідникова
продукція</t>
  </si>
  <si>
    <t>5.2.1</t>
  </si>
  <si>
    <t xml:space="preserve">Installation of polyethylene pipes for wiring with a diameter of up to 25 mm,_x000D_
enclosed in furrows for pouring_x000D_
</t>
  </si>
  <si>
    <t xml:space="preserve">Монтаж поліетиленових труб для електропроводки діаметром до 25 мм,
укладених в борознах під заливку
</t>
  </si>
  <si>
    <t xml:space="preserve">Corrugated pipe from self-extinguishing PVC with a diameter of 16 mm
</t>
  </si>
  <si>
    <t xml:space="preserve">Гофротрубка із самозатухаючого ПВХ діаметром 16мм
</t>
  </si>
  <si>
    <t xml:space="preserve">Corrugated pipe from self-extinguishing PVC with a diameter of 20 mm
</t>
  </si>
  <si>
    <t xml:space="preserve">Гофротрубка із самозатухаючого ПВХ діаметром 20 мм
</t>
  </si>
  <si>
    <t xml:space="preserve">Corrugated pipe from self-extinguishing PVC with a diameter of 25 mm
</t>
  </si>
  <si>
    <t>Гофротрубка із самозатухаючого ПВХ діаметром 25 мм</t>
  </si>
  <si>
    <t>A bracket for fastening a corrugated pipe with a diameter of 25 mm</t>
  </si>
  <si>
    <t>Скоба для кріплення гофротрубки діаметром 16 мм</t>
  </si>
  <si>
    <t>A bracket for fastening a corrugated pipe with a diameter of 20 mm</t>
  </si>
  <si>
    <t>Скоба для кріплення гофротрубки діаметром 20 мм</t>
  </si>
  <si>
    <t>Скоба для кріплення гофротрубки діаметром 25 мм</t>
  </si>
  <si>
    <t>5.2.2</t>
  </si>
  <si>
    <t>Installation of polyethylene pipes for wiring with a diameter of more than 50 mm
up to 70 mm laid on the base of the floor</t>
  </si>
  <si>
    <t>Монтаж поліетиленових труб для електропроводки діаметром понад 50 мм до 70 мм, укладених по основі підлоги</t>
  </si>
  <si>
    <t>Corrugated pipe made of self-extinguishing PVC with a diameter of 63 mm</t>
  </si>
  <si>
    <t>Гофротрубка із самозатухаючого ПВХ діаметром 63 мм</t>
  </si>
  <si>
    <t>Bracket for fastening corrugated tubes with a diameter of 63 mm</t>
  </si>
  <si>
    <t>Скоба для кріплення гофротрубки діаметром 63 мм</t>
  </si>
  <si>
    <t>5.2.3</t>
  </si>
  <si>
    <t>Cable up to 35 kV in laid pipes, blocks and boxes, mass 1 m to 1 kg</t>
  </si>
  <si>
    <t>Кабель до 35 кВ у прокладених трубах, блоках і коробах, маса 1 м до 1 кг</t>
  </si>
  <si>
    <t>5.2.4</t>
  </si>
  <si>
    <t>Cable up to 35 kV laid from fastening with overhead staples, weight 1 m to 0.5 kg</t>
  </si>
  <si>
    <t>Кабель до 35 кВ, що прокладається з кріпленням накладними скобами, маса 1 м до 1 кг</t>
  </si>
  <si>
    <t xml:space="preserve">Cable with PVC copper cores isolation 3x1.5 mm2 (VVHngd)_x000D_
</t>
  </si>
  <si>
    <t xml:space="preserve">Кабель з мідними жилами з ПВХ ізоляцією пер. 3х1,5 мм2 (ВВГнгд)
</t>
  </si>
  <si>
    <t xml:space="preserve">Cable with PVC copper cores isolation 3x2.5 mm2 (VVHngd)
</t>
  </si>
  <si>
    <t xml:space="preserve">Кабель з мідними жилами з ПВХ ізоляцією пер. 3х2,5 мм2 (ВВГнгд)
</t>
  </si>
  <si>
    <t xml:space="preserve">Cable with PVC copper cores isolation 5x2.5 mm2 (VVHngd)_x000D_
</t>
  </si>
  <si>
    <t xml:space="preserve">Кабель з мідними жилами з ПВХ ізоляцією пер. 5х2,5 мм2 (ВВГнгд)
</t>
  </si>
  <si>
    <t>Cable with copper conductors with PVC insulation pens. 5х35 mm2 (VVGngd)</t>
  </si>
  <si>
    <t>Кабель з мідними жилами з ПВХ ізоляцією пер. 5х35 мм2 (ВВГнгд)</t>
  </si>
  <si>
    <t xml:space="preserve">Cable with PVC copper cores insulation PV3ngd 1x4_x000D_
</t>
  </si>
  <si>
    <t xml:space="preserve">Кабель з мідними жилами з ПВХ ізоляцією ПВ3нгд 1х4
</t>
  </si>
  <si>
    <t>Cable with copper conductors with PVC insulation PV3ngd 1x10</t>
  </si>
  <si>
    <t xml:space="preserve">Кабель з мідними жилами з ПВХ ізоляцією ПВ3нгд 1х10
</t>
  </si>
  <si>
    <t>5.3</t>
  </si>
  <si>
    <t xml:space="preserve"> Lamps</t>
  </si>
  <si>
    <t>Світильники</t>
  </si>
  <si>
    <t>5.3.1</t>
  </si>
  <si>
    <t>Installation of lamps for fluorescent lamps, which installed on pins, quantity lamps 1 pc</t>
  </si>
  <si>
    <t>Монтаж світильників для люмінесцентних ламп, які встановлюються на штирах, кількість ламп 1 шт</t>
  </si>
  <si>
    <t>Ceiling lamp, overhead LED 36W, 3300lm, 1200x75mm, IP66</t>
  </si>
  <si>
    <t>Світильник стельовий, накладний LED 36Вт, 3300lm, 1200х75мм, IP66</t>
  </si>
  <si>
    <t xml:space="preserve">Point lamp, built-in LED 18W, 1450lm, IP20 </t>
  </si>
  <si>
    <t xml:space="preserve">Світильник точковий, вбудований LED 18Вт, 1450lm, IP20 </t>
  </si>
  <si>
    <t>lamp, overhead LED 18W, 3300lm, 600x75mm, IP20</t>
  </si>
  <si>
    <t>Світильник, накладний LED 18Вт, 3300lm, 600х75мм, IP20</t>
  </si>
  <si>
    <t xml:space="preserve">Emergency power supply for LED luminaire 40 W, 220 V
</t>
  </si>
  <si>
    <t>Блок аварійного живлення для LED -світильника 40 Вт, 220 В</t>
  </si>
  <si>
    <t>5.3.2</t>
  </si>
  <si>
    <t xml:space="preserve">Installation of lamps for fluorescent lamps, which installed on pins, quantity lamps 2 pcs
</t>
  </si>
  <si>
    <t xml:space="preserve">Монтаж світильників для люмінесцентних ламп, які встановлюються на штирах, кількість ламп 2 шт
</t>
  </si>
  <si>
    <t>Ceiling lamp for two shades, overhead, E27, IP20, 2x60W (Chime L110-2)</t>
  </si>
  <si>
    <t xml:space="preserve">Стельовий світильник на два плафона, накладний, E27, IP20, 2х60Вт (Chime L110-2), або аналог  </t>
  </si>
  <si>
    <t xml:space="preserve">Surface lamp, 960lm, LED 12W, IP65 Essential SmartBright Bulkhead WT045 </t>
  </si>
  <si>
    <t xml:space="preserve">Світильник накладний, 960lm, LED 12Вт, IP65 Essential SmartBright Bulkhead WT045, або аналог  </t>
  </si>
  <si>
    <t>LED - lamp, 20W, E27, 4000K</t>
  </si>
  <si>
    <t>LED - лампа, 20Вт, Е27, 4000К</t>
  </si>
  <si>
    <t>5.3.3</t>
  </si>
  <si>
    <t>Installation of lamps for fluorescent lamps, which installed in suspended ceilings, the number of lamps is more than 2 to 4 pcs.</t>
  </si>
  <si>
    <t>Монтаж світильників для люмінесцентних ламп, які встановлюються в підвісних стелях, кількість ламп понад 2 до 4 шт</t>
  </si>
  <si>
    <t>LED panel 600*600, LED 40W, 4400Lm, IP20</t>
  </si>
  <si>
    <t>Світлодіодна панель 600*600, LED 40Вт, 4400Лм, IP20</t>
  </si>
  <si>
    <t>5.3.4</t>
  </si>
  <si>
    <t>Installation of signal lights with an inscription_x000D_
"entrance", "exit, ""entrance"", ""driveway"" etc.</t>
  </si>
  <si>
    <t>Монтаж сигнальних ліхтарів з надписом
"вхід", "вихід", "в'їзд", "під'їзд" і т.п.</t>
  </si>
  <si>
    <t>"Exit" light indicator, LED, 4 W, IP20, with rechargeable battery. Duration of work 1 hour.</t>
  </si>
  <si>
    <t>Світовий покажчик "Вихід", LED, 4 Вт, IP20, з аккумуляторною батареєю. Тривалість роботи 1 год.</t>
  </si>
  <si>
    <t>5.4</t>
  </si>
  <si>
    <t xml:space="preserve"> Wiring accessories</t>
  </si>
  <si>
    <t xml:space="preserve"> Електроустановочні вироби</t>
  </si>
  <si>
    <t>5.4.1</t>
  </si>
  <si>
    <t>Installation of recessed type switches_x000D_
with hidden wiring, 1-key</t>
  </si>
  <si>
    <t>Установлення вимикачів утопленого типу
при схованій проводці, 1-клавішних</t>
  </si>
  <si>
    <t>One-key switch, closed installations, IP20</t>
  </si>
  <si>
    <t>Вимикач одноклавішний, cкритої установки, IP20</t>
  </si>
  <si>
    <t>5.4.2</t>
  </si>
  <si>
    <t>Installation of recessed type switches_x000D_ with hidden wiring, 2-key</t>
  </si>
  <si>
    <t>Установлення вимикачів утопленого типу при схованій проводці, 2-клавішних</t>
  </si>
  <si>
    <t>Two-key switch, closed installations, IP20</t>
  </si>
  <si>
    <t>Вимикач двоклавішний, cкритої установки, IP20</t>
  </si>
  <si>
    <t>5.4.3</t>
  </si>
  <si>
    <t xml:space="preserve">Installation of electrical outlets hermetic and semi-hermetic_x000D_
</t>
  </si>
  <si>
    <t xml:space="preserve">Установлення штепсельних розеток герметичних та напівгерметичних
</t>
  </si>
  <si>
    <t>Plug socket with protective with a contact of a hidden mouth, 220V, IP20</t>
  </si>
  <si>
    <t>Штепсельна розетка с захисним контактом скритої уст-ки, 220В, IP20</t>
  </si>
  <si>
    <t xml:space="preserve">Plug socket with protective open mouth contact, 220V, IP54 </t>
  </si>
  <si>
    <t xml:space="preserve">Штепсельна розетка с захисним контактом відкритої уст-ки, 220В, IP54 </t>
  </si>
  <si>
    <t>materials</t>
  </si>
  <si>
    <t>матеріали</t>
  </si>
  <si>
    <t>Installation box</t>
  </si>
  <si>
    <t>Установочна коробка</t>
  </si>
  <si>
    <t>Distribution box of hidden installation</t>
  </si>
  <si>
    <t xml:space="preserve">Розподільна коробка скритої установки </t>
  </si>
  <si>
    <t>The total cost of all works, without VAT, in UAH</t>
  </si>
  <si>
    <t>Загальна вартість усіх робіт, без ПДВ   грн.</t>
  </si>
  <si>
    <t>Annex B RFP-2023-010</t>
  </si>
  <si>
    <t xml:space="preserve">VAT Status of the company:
ПДВ статус компанії: </t>
  </si>
  <si>
    <t>[VAT payer or VAT exempted]/[платник ПДВ чи ні]</t>
  </si>
  <si>
    <t xml:space="preserve">Name, position and signature of the enterprise representative П.І.Б., посада та підпис представника підприємства:  ______________________________________________________________ </t>
  </si>
  <si>
    <t>The seal of the enterprise/Печатка підприємства:</t>
  </si>
  <si>
    <t>Date/Дата:</t>
  </si>
  <si>
    <t>…. Days</t>
  </si>
  <si>
    <t>After completing the request, submit this document in PDF and Excel format./Після виконання запиту подайте цей документ у форматі PDF та Excel.</t>
  </si>
  <si>
    <r>
      <rPr>
        <b/>
        <sz val="14"/>
        <color rgb="FFFF0000"/>
        <rFont val="Arial"/>
        <family val="2"/>
      </rPr>
      <t>**Only VAT payer bidders registered in Ukraine shall submit Total Cost inclusive of VAT</t>
    </r>
    <r>
      <rPr>
        <b/>
        <sz val="14"/>
        <color rgb="FF000000"/>
        <rFont val="Arial"/>
        <family val="2"/>
      </rPr>
      <t>. /</t>
    </r>
    <r>
      <rPr>
        <b/>
        <sz val="14"/>
        <color rgb="FFFF0000"/>
        <rFont val="Arial"/>
        <family val="2"/>
      </rPr>
      <t xml:space="preserve"> ** Лише платники ПДВ, зареєстровані в Україні, повинні подавати загальну ціну з урахуванням ПДВ.</t>
    </r>
  </si>
  <si>
    <t>Cost per unit (including related works and materials, USD, excl. VAT) /Вартість за одиницю (включаючи супутні роботи і вартість всіх матеріалів, в USD., без ПДВ)</t>
  </si>
  <si>
    <t>Total Cost, USD, excl. VAT/Загальна вартість, USD, без ПДВ</t>
  </si>
  <si>
    <r>
      <t xml:space="preserve">Total Cost, USD, </t>
    </r>
    <r>
      <rPr>
        <b/>
        <sz val="12"/>
        <color rgb="FFFF0000"/>
        <rFont val="Times New Roman"/>
        <family val="1"/>
      </rPr>
      <t>incl. VAT</t>
    </r>
    <r>
      <rPr>
        <b/>
        <sz val="12"/>
        <color rgb="FF000000"/>
        <rFont val="Times New Roman"/>
        <family val="1"/>
        <charset val="204"/>
      </rPr>
      <t>/Загальна вартість, USD, з ПДВ</t>
    </r>
  </si>
  <si>
    <t>Validity of offer in days / Термін дії пропозиції в днях:</t>
  </si>
  <si>
    <r>
      <t xml:space="preserve">**Only VAT payer bidders registered in Ukraine shall submit Total Cost </t>
    </r>
    <r>
      <rPr>
        <u/>
        <sz val="12"/>
        <color theme="1"/>
        <rFont val="Arial"/>
        <family val="2"/>
      </rPr>
      <t>inclusive of VAT</t>
    </r>
    <r>
      <rPr>
        <sz val="12"/>
        <color theme="1"/>
        <rFont val="Arial"/>
        <family val="2"/>
      </rPr>
      <t>./ ** Лише платники ПДВ, зареєстровані в Україні, повинні подавати загальну вартість з урахуванням ПДВ.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</si>
</sst>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0"/>
  </numFmts>
  <fonts count="45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b/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0"/>
      <name val="Arial Cyr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</font>
    <font>
      <b/>
      <sz val="12"/>
      <name val="Arial Cyr"/>
    </font>
    <font>
      <b/>
      <sz val="12"/>
      <color indexed="8"/>
      <name val="Arial Cyr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10"/>
      <color indexed="8"/>
      <name val="Arial Cyr"/>
    </font>
    <font>
      <sz val="12"/>
      <color indexed="8"/>
      <name val="Times New Roman"/>
      <family val="1"/>
      <charset val="204"/>
    </font>
    <font>
      <sz val="12"/>
      <name val="Arial Cyr"/>
    </font>
    <font>
      <i/>
      <sz val="12"/>
      <color indexed="36"/>
      <name val="Times New Roman"/>
      <family val="1"/>
      <charset val="204"/>
    </font>
    <font>
      <i/>
      <sz val="12"/>
      <color indexed="20"/>
      <name val="Times New Roman"/>
      <family val="1"/>
      <charset val="204"/>
    </font>
    <font>
      <u/>
      <sz val="10"/>
      <name val="Arial Cyr"/>
    </font>
    <font>
      <b/>
      <u/>
      <sz val="10"/>
      <color indexed="8"/>
      <name val="Arial Cyr"/>
      <charset val="204"/>
    </font>
    <font>
      <u/>
      <sz val="10"/>
      <color indexed="8"/>
      <name val="Arial Cyr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i/>
      <sz val="12"/>
      <color rgb="FF7030A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</font>
    <font>
      <b/>
      <sz val="14"/>
      <color rgb="FF000000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"/>
      <name val="Arial"/>
      <family val="2"/>
    </font>
    <font>
      <b/>
      <i/>
      <sz val="12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0" fontId="3" fillId="0" borderId="0"/>
    <xf numFmtId="0" fontId="4" fillId="9" borderId="1" applyNumberFormat="0" applyAlignment="0" applyProtection="0"/>
    <xf numFmtId="0" fontId="5" fillId="0" borderId="0"/>
    <xf numFmtId="0" fontId="3" fillId="0" borderId="0"/>
    <xf numFmtId="0" fontId="32" fillId="0" borderId="0"/>
    <xf numFmtId="0" fontId="33" fillId="17" borderId="26" applyNumberFormat="0" applyAlignment="0" applyProtection="0"/>
    <xf numFmtId="164" fontId="32" fillId="0" borderId="0" applyFont="0" applyFill="0" applyBorder="0" applyAlignment="0" applyProtection="0"/>
  </cellStyleXfs>
  <cellXfs count="195">
    <xf numFmtId="0" fontId="0" fillId="0" borderId="0" xfId="0"/>
    <xf numFmtId="0" fontId="10" fillId="0" borderId="0" xfId="22" applyFont="1"/>
    <xf numFmtId="0" fontId="14" fillId="0" borderId="5" xfId="22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7" xfId="22" applyFont="1" applyBorder="1" applyAlignment="1">
      <alignment horizontal="center" vertical="center" wrapText="1"/>
    </xf>
    <xf numFmtId="0" fontId="16" fillId="14" borderId="2" xfId="21" applyFont="1" applyFill="1" applyBorder="1" applyAlignment="1">
      <alignment horizontal="center" vertical="center"/>
    </xf>
    <xf numFmtId="0" fontId="17" fillId="14" borderId="8" xfId="0" applyFont="1" applyFill="1" applyBorder="1" applyAlignment="1">
      <alignment horizontal="center" vertical="center" wrapText="1"/>
    </xf>
    <xf numFmtId="0" fontId="7" fillId="14" borderId="8" xfId="21" applyFont="1" applyFill="1" applyBorder="1" applyAlignment="1">
      <alignment horizontal="center" vertical="center" wrapText="1"/>
    </xf>
    <xf numFmtId="4" fontId="17" fillId="14" borderId="8" xfId="0" applyNumberFormat="1" applyFont="1" applyFill="1" applyBorder="1" applyAlignment="1">
      <alignment horizontal="right" vertical="center" wrapText="1"/>
    </xf>
    <xf numFmtId="4" fontId="17" fillId="14" borderId="9" xfId="0" applyNumberFormat="1" applyFont="1" applyFill="1" applyBorder="1" applyAlignment="1">
      <alignment horizontal="center" vertical="center"/>
    </xf>
    <xf numFmtId="0" fontId="5" fillId="0" borderId="0" xfId="22"/>
    <xf numFmtId="0" fontId="5" fillId="0" borderId="10" xfId="22" applyBorder="1" applyAlignment="1">
      <alignment horizontal="center" vertical="top" wrapText="1"/>
    </xf>
    <xf numFmtId="49" fontId="17" fillId="9" borderId="3" xfId="21" applyNumberFormat="1" applyFont="1" applyBorder="1" applyAlignment="1">
      <alignment horizontal="center" vertical="center"/>
    </xf>
    <xf numFmtId="0" fontId="7" fillId="9" borderId="3" xfId="21" applyFont="1" applyBorder="1" applyAlignment="1">
      <alignment horizontal="center" vertical="center"/>
    </xf>
    <xf numFmtId="4" fontId="17" fillId="15" borderId="4" xfId="0" applyNumberFormat="1" applyFont="1" applyFill="1" applyBorder="1" applyAlignment="1">
      <alignment horizontal="center" vertical="center"/>
    </xf>
    <xf numFmtId="4" fontId="17" fillId="15" borderId="4" xfId="0" applyNumberFormat="1" applyFont="1" applyFill="1" applyBorder="1" applyAlignment="1">
      <alignment vertical="center" wrapText="1"/>
    </xf>
    <xf numFmtId="0" fontId="5" fillId="0" borderId="11" xfId="22" applyBorder="1" applyAlignment="1">
      <alignment horizontal="center" vertical="top" wrapText="1"/>
    </xf>
    <xf numFmtId="0" fontId="18" fillId="13" borderId="11" xfId="0" applyFont="1" applyFill="1" applyBorder="1" applyAlignment="1">
      <alignment horizontal="left" vertical="center" wrapText="1"/>
    </xf>
    <xf numFmtId="0" fontId="18" fillId="13" borderId="11" xfId="0" applyFont="1" applyFill="1" applyBorder="1" applyAlignment="1">
      <alignment horizontal="center" vertical="center" wrapText="1"/>
    </xf>
    <xf numFmtId="4" fontId="19" fillId="13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2" fontId="5" fillId="0" borderId="11" xfId="22" applyNumberFormat="1" applyBorder="1" applyAlignment="1">
      <alignment horizontal="center" vertical="top" wrapText="1"/>
    </xf>
    <xf numFmtId="0" fontId="5" fillId="0" borderId="12" xfId="22" applyBorder="1" applyAlignment="1">
      <alignment horizontal="center" vertical="top" wrapText="1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2" fontId="20" fillId="0" borderId="11" xfId="22" applyNumberFormat="1" applyFont="1" applyBorder="1" applyAlignment="1">
      <alignment horizontal="center" vertical="top" wrapText="1"/>
    </xf>
    <xf numFmtId="2" fontId="21" fillId="0" borderId="11" xfId="22" applyNumberFormat="1" applyFont="1" applyBorder="1" applyAlignment="1">
      <alignment horizontal="center" vertical="center" wrapText="1"/>
    </xf>
    <xf numFmtId="2" fontId="22" fillId="0" borderId="11" xfId="22" applyNumberFormat="1" applyFont="1" applyBorder="1" applyAlignment="1">
      <alignment horizontal="center" vertical="top" wrapText="1"/>
    </xf>
    <xf numFmtId="2" fontId="22" fillId="0" borderId="11" xfId="22" applyNumberFormat="1" applyFont="1" applyBorder="1" applyAlignment="1">
      <alignment horizontal="center" vertical="center" wrapText="1"/>
    </xf>
    <xf numFmtId="2" fontId="22" fillId="0" borderId="11" xfId="22" applyNumberFormat="1" applyFont="1" applyBorder="1" applyAlignment="1">
      <alignment horizontal="right" vertical="top" wrapText="1"/>
    </xf>
    <xf numFmtId="2" fontId="23" fillId="0" borderId="11" xfId="22" applyNumberFormat="1" applyFont="1" applyBorder="1" applyAlignment="1">
      <alignment horizontal="left" vertical="top" wrapText="1"/>
    </xf>
    <xf numFmtId="2" fontId="23" fillId="0" borderId="0" xfId="22" applyNumberFormat="1" applyFont="1" applyAlignment="1">
      <alignment horizontal="left" vertical="top" wrapText="1"/>
    </xf>
    <xf numFmtId="2" fontId="23" fillId="0" borderId="11" xfId="22" applyNumberFormat="1" applyFont="1" applyBorder="1" applyAlignment="1">
      <alignment horizontal="center" vertical="center" wrapText="1"/>
    </xf>
    <xf numFmtId="2" fontId="23" fillId="0" borderId="11" xfId="22" applyNumberFormat="1" applyFont="1" applyBorder="1" applyAlignment="1">
      <alignment horizontal="center" vertical="distributed" wrapText="1"/>
    </xf>
    <xf numFmtId="49" fontId="24" fillId="0" borderId="11" xfId="22" applyNumberFormat="1" applyFont="1" applyBorder="1" applyAlignment="1">
      <alignment horizontal="center" vertical="top" wrapText="1"/>
    </xf>
    <xf numFmtId="0" fontId="25" fillId="13" borderId="11" xfId="0" applyFont="1" applyFill="1" applyBorder="1" applyAlignment="1">
      <alignment horizontal="right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13" borderId="14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26" fillId="13" borderId="11" xfId="0" applyFont="1" applyFill="1" applyBorder="1" applyAlignment="1">
      <alignment horizontal="right" vertical="center" wrapText="1"/>
    </xf>
    <xf numFmtId="0" fontId="26" fillId="13" borderId="16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right" vertical="distributed" wrapText="1"/>
    </xf>
    <xf numFmtId="0" fontId="19" fillId="13" borderId="11" xfId="0" applyFont="1" applyFill="1" applyBorder="1" applyAlignment="1">
      <alignment horizontal="center" vertical="center" wrapText="1"/>
    </xf>
    <xf numFmtId="0" fontId="25" fillId="13" borderId="11" xfId="0" applyFont="1" applyFill="1" applyBorder="1" applyAlignment="1">
      <alignment horizontal="right" vertical="distributed" wrapText="1"/>
    </xf>
    <xf numFmtId="0" fontId="26" fillId="13" borderId="11" xfId="0" applyFont="1" applyFill="1" applyBorder="1" applyAlignment="1">
      <alignment horizontal="right" vertical="distributed" wrapText="1"/>
    </xf>
    <xf numFmtId="0" fontId="5" fillId="0" borderId="11" xfId="22" applyBorder="1" applyAlignment="1">
      <alignment horizontal="right" vertical="top" wrapText="1"/>
    </xf>
    <xf numFmtId="0" fontId="25" fillId="0" borderId="11" xfId="0" applyFont="1" applyBorder="1" applyAlignment="1">
      <alignment horizontal="right" vertical="center" wrapText="1"/>
    </xf>
    <xf numFmtId="2" fontId="5" fillId="0" borderId="11" xfId="22" applyNumberFormat="1" applyBorder="1" applyAlignment="1">
      <alignment horizontal="center" vertical="center" wrapText="1"/>
    </xf>
    <xf numFmtId="2" fontId="20" fillId="0" borderId="11" xfId="22" applyNumberFormat="1" applyFont="1" applyBorder="1" applyAlignment="1">
      <alignment horizontal="center" vertical="center" wrapText="1"/>
    </xf>
    <xf numFmtId="2" fontId="18" fillId="0" borderId="11" xfId="22" applyNumberFormat="1" applyFont="1" applyBorder="1" applyAlignment="1">
      <alignment horizontal="center" vertical="center" wrapText="1"/>
    </xf>
    <xf numFmtId="2" fontId="23" fillId="0" borderId="11" xfId="22" applyNumberFormat="1" applyFont="1" applyBorder="1" applyAlignment="1">
      <alignment horizontal="left" vertical="center" wrapText="1"/>
    </xf>
    <xf numFmtId="4" fontId="18" fillId="13" borderId="11" xfId="0" applyNumberFormat="1" applyFont="1" applyFill="1" applyBorder="1" applyAlignment="1">
      <alignment horizontal="center" vertical="center" wrapText="1"/>
    </xf>
    <xf numFmtId="0" fontId="5" fillId="0" borderId="11" xfId="22" applyBorder="1" applyAlignment="1">
      <alignment horizontal="center" vertical="distributed" wrapText="1"/>
    </xf>
    <xf numFmtId="0" fontId="18" fillId="13" borderId="11" xfId="0" applyFont="1" applyFill="1" applyBorder="1" applyAlignment="1">
      <alignment horizontal="center" vertical="distributed" wrapText="1"/>
    </xf>
    <xf numFmtId="4" fontId="19" fillId="13" borderId="11" xfId="0" applyNumberFormat="1" applyFont="1" applyFill="1" applyBorder="1" applyAlignment="1">
      <alignment horizontal="center" vertical="distributed" wrapText="1"/>
    </xf>
    <xf numFmtId="0" fontId="5" fillId="0" borderId="0" xfId="22" applyAlignment="1">
      <alignment vertical="distributed"/>
    </xf>
    <xf numFmtId="0" fontId="5" fillId="0" borderId="0" xfId="22" applyAlignment="1">
      <alignment vertical="distributed" wrapText="1"/>
    </xf>
    <xf numFmtId="0" fontId="25" fillId="0" borderId="11" xfId="22" applyFont="1" applyBorder="1" applyAlignment="1">
      <alignment horizontal="right" vertical="top" wrapText="1"/>
    </xf>
    <xf numFmtId="49" fontId="19" fillId="0" borderId="17" xfId="21" applyNumberFormat="1" applyFont="1" applyFill="1" applyBorder="1" applyAlignment="1">
      <alignment horizontal="center" vertical="center"/>
    </xf>
    <xf numFmtId="0" fontId="18" fillId="0" borderId="17" xfId="21" applyFont="1" applyFill="1" applyBorder="1" applyAlignment="1">
      <alignment horizontal="left" vertical="center" wrapText="1"/>
    </xf>
    <xf numFmtId="4" fontId="19" fillId="0" borderId="17" xfId="0" applyNumberFormat="1" applyFont="1" applyBorder="1" applyAlignment="1">
      <alignment horizontal="left" vertical="center" wrapText="1"/>
    </xf>
    <xf numFmtId="4" fontId="19" fillId="0" borderId="17" xfId="0" applyNumberFormat="1" applyFont="1" applyBorder="1" applyAlignment="1">
      <alignment horizontal="center" vertical="center"/>
    </xf>
    <xf numFmtId="4" fontId="19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8" fillId="13" borderId="17" xfId="0" applyFont="1" applyFill="1" applyBorder="1" applyAlignment="1">
      <alignment horizontal="left" vertical="center" wrapText="1"/>
    </xf>
    <xf numFmtId="0" fontId="18" fillId="13" borderId="17" xfId="0" applyFont="1" applyFill="1" applyBorder="1" applyAlignment="1">
      <alignment horizontal="center" vertical="center" wrapText="1"/>
    </xf>
    <xf numFmtId="4" fontId="19" fillId="13" borderId="17" xfId="0" applyNumberFormat="1" applyFont="1" applyFill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right" vertical="distributed" wrapText="1"/>
    </xf>
    <xf numFmtId="0" fontId="26" fillId="0" borderId="17" xfId="21" applyFont="1" applyFill="1" applyBorder="1" applyAlignment="1">
      <alignment horizontal="right" vertical="center" wrapText="1"/>
    </xf>
    <xf numFmtId="4" fontId="26" fillId="0" borderId="17" xfId="0" applyNumberFormat="1" applyFont="1" applyBorder="1" applyAlignment="1">
      <alignment horizontal="right" vertical="center" wrapText="1"/>
    </xf>
    <xf numFmtId="0" fontId="18" fillId="0" borderId="11" xfId="22" applyFont="1" applyBorder="1" applyAlignment="1">
      <alignment horizontal="left" vertical="top" wrapText="1"/>
    </xf>
    <xf numFmtId="2" fontId="10" fillId="0" borderId="11" xfId="0" applyNumberFormat="1" applyFont="1" applyBorder="1" applyAlignment="1">
      <alignment horizontal="center" vertical="top" wrapText="1"/>
    </xf>
    <xf numFmtId="2" fontId="20" fillId="0" borderId="11" xfId="0" applyNumberFormat="1" applyFont="1" applyBorder="1" applyAlignment="1">
      <alignment horizontal="center" vertical="top" wrapText="1"/>
    </xf>
    <xf numFmtId="2" fontId="22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9" fillId="13" borderId="11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5" fillId="0" borderId="11" xfId="22" applyFont="1" applyBorder="1" applyAlignment="1">
      <alignment horizontal="right" vertical="distributed" wrapText="1"/>
    </xf>
    <xf numFmtId="0" fontId="10" fillId="0" borderId="11" xfId="0" applyFont="1" applyBorder="1" applyAlignment="1">
      <alignment horizontal="right" vertical="top" wrapText="1"/>
    </xf>
    <xf numFmtId="0" fontId="18" fillId="13" borderId="11" xfId="0" applyFont="1" applyFill="1" applyBorder="1" applyAlignment="1">
      <alignment horizontal="left" vertical="distributed" wrapText="1"/>
    </xf>
    <xf numFmtId="0" fontId="25" fillId="13" borderId="11" xfId="0" applyFont="1" applyFill="1" applyBorder="1" applyAlignment="1">
      <alignment horizontal="right" vertical="distributed"/>
    </xf>
    <xf numFmtId="2" fontId="27" fillId="0" borderId="11" xfId="0" applyNumberFormat="1" applyFont="1" applyBorder="1" applyAlignment="1">
      <alignment horizontal="center" vertical="top" wrapText="1"/>
    </xf>
    <xf numFmtId="2" fontId="28" fillId="0" borderId="11" xfId="0" applyNumberFormat="1" applyFont="1" applyBorder="1" applyAlignment="1">
      <alignment horizontal="center" vertical="top" wrapText="1"/>
    </xf>
    <xf numFmtId="2" fontId="22" fillId="0" borderId="11" xfId="0" applyNumberFormat="1" applyFont="1" applyBorder="1" applyAlignment="1">
      <alignment horizontal="center" vertical="top" wrapText="1"/>
    </xf>
    <xf numFmtId="2" fontId="22" fillId="0" borderId="11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horizontal="center" vertical="distributed" wrapText="1"/>
    </xf>
    <xf numFmtId="0" fontId="0" fillId="0" borderId="0" xfId="0" applyAlignment="1">
      <alignment vertical="distributed"/>
    </xf>
    <xf numFmtId="0" fontId="18" fillId="0" borderId="11" xfId="21" applyFont="1" applyFill="1" applyBorder="1" applyAlignment="1">
      <alignment horizontal="left" vertical="center" wrapText="1"/>
    </xf>
    <xf numFmtId="4" fontId="19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 wrapText="1"/>
    </xf>
    <xf numFmtId="0" fontId="26" fillId="0" borderId="11" xfId="21" applyFont="1" applyFill="1" applyBorder="1" applyAlignment="1">
      <alignment horizontal="right" vertical="center" wrapText="1"/>
    </xf>
    <xf numFmtId="4" fontId="26" fillId="0" borderId="11" xfId="0" applyNumberFormat="1" applyFont="1" applyBorder="1" applyAlignment="1">
      <alignment horizontal="right" vertical="center" wrapText="1"/>
    </xf>
    <xf numFmtId="0" fontId="26" fillId="0" borderId="17" xfId="21" applyFont="1" applyFill="1" applyBorder="1" applyAlignment="1">
      <alignment horizontal="right" vertical="distributed" wrapText="1"/>
    </xf>
    <xf numFmtId="4" fontId="19" fillId="0" borderId="17" xfId="0" applyNumberFormat="1" applyFont="1" applyBorder="1" applyAlignment="1">
      <alignment horizontal="center" vertical="distributed"/>
    </xf>
    <xf numFmtId="4" fontId="19" fillId="0" borderId="17" xfId="0" applyNumberFormat="1" applyFont="1" applyBorder="1" applyAlignment="1">
      <alignment horizontal="center" vertical="distributed" wrapText="1"/>
    </xf>
    <xf numFmtId="0" fontId="18" fillId="0" borderId="11" xfId="21" applyFont="1" applyFill="1" applyBorder="1" applyAlignment="1">
      <alignment horizontal="left" vertical="center"/>
    </xf>
    <xf numFmtId="4" fontId="19" fillId="0" borderId="11" xfId="0" applyNumberFormat="1" applyFont="1" applyBorder="1" applyAlignment="1">
      <alignment horizontal="left" vertical="center"/>
    </xf>
    <xf numFmtId="2" fontId="11" fillId="13" borderId="11" xfId="22" applyNumberFormat="1" applyFont="1" applyFill="1" applyBorder="1" applyAlignment="1">
      <alignment horizontal="center" vertical="top" wrapText="1"/>
    </xf>
    <xf numFmtId="2" fontId="20" fillId="13" borderId="11" xfId="22" applyNumberFormat="1" applyFont="1" applyFill="1" applyBorder="1" applyAlignment="1">
      <alignment horizontal="center" vertical="top" wrapText="1"/>
    </xf>
    <xf numFmtId="2" fontId="28" fillId="13" borderId="11" xfId="22" applyNumberFormat="1" applyFont="1" applyFill="1" applyBorder="1" applyAlignment="1">
      <alignment horizontal="center" vertical="top" wrapText="1"/>
    </xf>
    <xf numFmtId="2" fontId="29" fillId="13" borderId="11" xfId="22" applyNumberFormat="1" applyFont="1" applyFill="1" applyBorder="1" applyAlignment="1">
      <alignment horizontal="right" vertical="top" wrapText="1"/>
    </xf>
    <xf numFmtId="2" fontId="26" fillId="13" borderId="11" xfId="22" applyNumberFormat="1" applyFont="1" applyFill="1" applyBorder="1" applyAlignment="1">
      <alignment horizontal="right" vertical="top" wrapText="1"/>
    </xf>
    <xf numFmtId="2" fontId="23" fillId="13" borderId="11" xfId="22" applyNumberFormat="1" applyFont="1" applyFill="1" applyBorder="1" applyAlignment="1">
      <alignment horizontal="center" vertical="top" wrapText="1"/>
    </xf>
    <xf numFmtId="0" fontId="17" fillId="14" borderId="3" xfId="21" applyFont="1" applyFill="1" applyBorder="1" applyAlignment="1">
      <alignment horizontal="center" vertical="center"/>
    </xf>
    <xf numFmtId="0" fontId="7" fillId="14" borderId="3" xfId="21" applyFont="1" applyFill="1" applyBorder="1" applyAlignment="1">
      <alignment horizontal="center" vertical="center" wrapText="1"/>
    </xf>
    <xf numFmtId="4" fontId="17" fillId="14" borderId="4" xfId="0" applyNumberFormat="1" applyFont="1" applyFill="1" applyBorder="1" applyAlignment="1">
      <alignment horizontal="center" vertical="center" wrapText="1"/>
    </xf>
    <xf numFmtId="4" fontId="17" fillId="14" borderId="18" xfId="0" applyNumberFormat="1" applyFont="1" applyFill="1" applyBorder="1" applyAlignment="1">
      <alignment horizontal="center" vertical="center"/>
    </xf>
    <xf numFmtId="4" fontId="17" fillId="14" borderId="4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horizontal="left" vertical="distributed" wrapText="1"/>
    </xf>
    <xf numFmtId="0" fontId="21" fillId="0" borderId="11" xfId="22" applyFont="1" applyBorder="1" applyAlignment="1">
      <alignment horizontal="center" vertical="top" wrapText="1"/>
    </xf>
    <xf numFmtId="2" fontId="18" fillId="13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distributed" wrapText="1"/>
    </xf>
    <xf numFmtId="4" fontId="19" fillId="0" borderId="11" xfId="0" applyNumberFormat="1" applyFont="1" applyBorder="1" applyAlignment="1">
      <alignment horizontal="center" vertical="distributed" wrapText="1"/>
    </xf>
    <xf numFmtId="2" fontId="11" fillId="0" borderId="11" xfId="0" applyNumberFormat="1" applyFont="1" applyBorder="1" applyAlignment="1">
      <alignment horizontal="center" vertical="top" wrapText="1"/>
    </xf>
    <xf numFmtId="2" fontId="20" fillId="0" borderId="11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distributed" wrapText="1"/>
    </xf>
    <xf numFmtId="0" fontId="21" fillId="0" borderId="11" xfId="0" applyFont="1" applyBorder="1" applyAlignment="1">
      <alignment horizontal="center" vertical="top" wrapText="1"/>
    </xf>
    <xf numFmtId="2" fontId="0" fillId="0" borderId="0" xfId="0" applyNumberFormat="1"/>
    <xf numFmtId="0" fontId="21" fillId="0" borderId="11" xfId="0" applyFont="1" applyBorder="1" applyAlignment="1">
      <alignment horizontal="center" vertical="distributed" wrapText="1"/>
    </xf>
    <xf numFmtId="2" fontId="18" fillId="13" borderId="11" xfId="0" applyNumberFormat="1" applyFont="1" applyFill="1" applyBorder="1" applyAlignment="1">
      <alignment horizontal="center" vertical="distributed" wrapText="1"/>
    </xf>
    <xf numFmtId="4" fontId="18" fillId="13" borderId="11" xfId="0" applyNumberFormat="1" applyFont="1" applyFill="1" applyBorder="1" applyAlignment="1">
      <alignment horizontal="center" vertical="distributed" wrapText="1"/>
    </xf>
    <xf numFmtId="0" fontId="7" fillId="9" borderId="3" xfId="21" applyFont="1" applyBorder="1" applyAlignment="1">
      <alignment horizontal="center" vertical="center" wrapText="1"/>
    </xf>
    <xf numFmtId="4" fontId="17" fillId="15" borderId="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top" wrapText="1"/>
    </xf>
    <xf numFmtId="0" fontId="18" fillId="16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top" wrapText="1"/>
    </xf>
    <xf numFmtId="0" fontId="25" fillId="13" borderId="12" xfId="0" applyFont="1" applyFill="1" applyBorder="1" applyAlignment="1">
      <alignment horizontal="right" vertical="distributed" wrapText="1"/>
    </xf>
    <xf numFmtId="0" fontId="18" fillId="13" borderId="12" xfId="0" applyFont="1" applyFill="1" applyBorder="1" applyAlignment="1">
      <alignment horizontal="center" vertical="center" wrapText="1"/>
    </xf>
    <xf numFmtId="4" fontId="19" fillId="13" borderId="12" xfId="0" applyNumberFormat="1" applyFont="1" applyFill="1" applyBorder="1" applyAlignment="1">
      <alignment horizontal="center" vertical="center" wrapText="1"/>
    </xf>
    <xf numFmtId="0" fontId="25" fillId="0" borderId="12" xfId="22" applyFont="1" applyBorder="1" applyAlignment="1">
      <alignment horizontal="right" vertical="top" wrapText="1"/>
    </xf>
    <xf numFmtId="0" fontId="25" fillId="13" borderId="12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center" wrapText="1"/>
    </xf>
    <xf numFmtId="49" fontId="18" fillId="0" borderId="11" xfId="21" applyNumberFormat="1" applyFont="1" applyFill="1" applyBorder="1" applyAlignment="1">
      <alignment horizontal="center" vertical="center"/>
    </xf>
    <xf numFmtId="49" fontId="18" fillId="0" borderId="17" xfId="21" applyNumberFormat="1" applyFont="1" applyFill="1" applyBorder="1" applyAlignment="1">
      <alignment horizontal="center" vertical="distributed"/>
    </xf>
    <xf numFmtId="2" fontId="19" fillId="16" borderId="10" xfId="0" applyNumberFormat="1" applyFont="1" applyFill="1" applyBorder="1" applyAlignment="1">
      <alignment horizontal="center" vertical="center" wrapText="1"/>
    </xf>
    <xf numFmtId="4" fontId="19" fillId="16" borderId="10" xfId="0" applyNumberFormat="1" applyFont="1" applyFill="1" applyBorder="1" applyAlignment="1">
      <alignment horizontal="center" vertical="center" wrapText="1"/>
    </xf>
    <xf numFmtId="0" fontId="20" fillId="18" borderId="27" xfId="22" applyFont="1" applyFill="1" applyBorder="1" applyAlignment="1">
      <alignment horizontal="center" vertical="center" wrapText="1"/>
    </xf>
    <xf numFmtId="0" fontId="35" fillId="18" borderId="19" xfId="24" applyFont="1" applyFill="1" applyBorder="1" applyAlignment="1">
      <alignment horizontal="center" vertical="center" wrapText="1"/>
    </xf>
    <xf numFmtId="0" fontId="12" fillId="18" borderId="19" xfId="24" applyFont="1" applyFill="1" applyBorder="1" applyAlignment="1">
      <alignment horizontal="center" vertical="center" wrapText="1"/>
    </xf>
    <xf numFmtId="4" fontId="35" fillId="18" borderId="20" xfId="24" applyNumberFormat="1" applyFont="1" applyFill="1" applyBorder="1" applyAlignment="1">
      <alignment horizontal="center" vertical="center" wrapText="1"/>
    </xf>
    <xf numFmtId="0" fontId="18" fillId="16" borderId="11" xfId="0" applyFont="1" applyFill="1" applyBorder="1" applyAlignment="1">
      <alignment horizontal="left" vertical="center" wrapText="1"/>
    </xf>
    <xf numFmtId="0" fontId="18" fillId="16" borderId="11" xfId="0" applyFont="1" applyFill="1" applyBorder="1" applyAlignment="1">
      <alignment horizontal="center" vertical="center" wrapText="1"/>
    </xf>
    <xf numFmtId="4" fontId="19" fillId="16" borderId="11" xfId="0" applyNumberFormat="1" applyFont="1" applyFill="1" applyBorder="1" applyAlignment="1">
      <alignment horizontal="center" vertical="center" wrapText="1"/>
    </xf>
    <xf numFmtId="0" fontId="34" fillId="16" borderId="11" xfId="0" applyFont="1" applyFill="1" applyBorder="1" applyAlignment="1">
      <alignment horizontal="right" vertical="center" wrapText="1"/>
    </xf>
    <xf numFmtId="165" fontId="19" fillId="16" borderId="11" xfId="0" applyNumberFormat="1" applyFont="1" applyFill="1" applyBorder="1" applyAlignment="1">
      <alignment horizontal="center" vertical="center" wrapText="1"/>
    </xf>
    <xf numFmtId="0" fontId="17" fillId="19" borderId="19" xfId="0" applyFont="1" applyFill="1" applyBorder="1" applyAlignment="1">
      <alignment horizontal="center" vertical="center"/>
    </xf>
    <xf numFmtId="0" fontId="13" fillId="19" borderId="21" xfId="0" applyFont="1" applyFill="1" applyBorder="1" applyAlignment="1">
      <alignment horizontal="center" vertical="center" wrapText="1"/>
    </xf>
    <xf numFmtId="0" fontId="13" fillId="19" borderId="19" xfId="0" applyFont="1" applyFill="1" applyBorder="1" applyAlignment="1">
      <alignment horizontal="center" vertical="center" wrapText="1"/>
    </xf>
    <xf numFmtId="0" fontId="8" fillId="19" borderId="22" xfId="0" applyFont="1" applyFill="1" applyBorder="1" applyAlignment="1">
      <alignment vertical="center"/>
    </xf>
    <xf numFmtId="4" fontId="9" fillId="19" borderId="23" xfId="0" applyNumberFormat="1" applyFont="1" applyFill="1" applyBorder="1" applyAlignment="1">
      <alignment vertical="center"/>
    </xf>
    <xf numFmtId="4" fontId="36" fillId="20" borderId="20" xfId="24" applyNumberFormat="1" applyFont="1" applyFill="1" applyBorder="1" applyAlignment="1">
      <alignment horizontal="center" vertical="center" wrapText="1"/>
    </xf>
    <xf numFmtId="4" fontId="35" fillId="20" borderId="19" xfId="24" applyNumberFormat="1" applyFont="1" applyFill="1" applyBorder="1" applyAlignment="1">
      <alignment horizontal="center" vertical="center" wrapText="1"/>
    </xf>
    <xf numFmtId="4" fontId="35" fillId="21" borderId="19" xfId="24" applyNumberFormat="1" applyFont="1" applyFill="1" applyBorder="1" applyAlignment="1">
      <alignment horizontal="center" vertical="center" wrapText="1"/>
    </xf>
    <xf numFmtId="4" fontId="19" fillId="21" borderId="10" xfId="0" applyNumberFormat="1" applyFont="1" applyFill="1" applyBorder="1" applyAlignment="1">
      <alignment horizontal="center" vertical="center" wrapText="1"/>
    </xf>
    <xf numFmtId="4" fontId="19" fillId="21" borderId="11" xfId="0" applyNumberFormat="1" applyFont="1" applyFill="1" applyBorder="1" applyAlignment="1">
      <alignment horizontal="center" vertical="center" wrapText="1"/>
    </xf>
    <xf numFmtId="0" fontId="5" fillId="22" borderId="0" xfId="22" applyFill="1"/>
    <xf numFmtId="4" fontId="19" fillId="22" borderId="11" xfId="0" applyNumberFormat="1" applyFont="1" applyFill="1" applyBorder="1" applyAlignment="1">
      <alignment horizontal="center" vertical="center" wrapText="1"/>
    </xf>
    <xf numFmtId="0" fontId="0" fillId="22" borderId="0" xfId="0" applyFill="1"/>
    <xf numFmtId="0" fontId="31" fillId="16" borderId="20" xfId="0" applyFont="1" applyFill="1" applyBorder="1" applyAlignment="1">
      <alignment horizontal="center" vertical="center" wrapText="1"/>
    </xf>
    <xf numFmtId="0" fontId="31" fillId="16" borderId="21" xfId="0" applyFont="1" applyFill="1" applyBorder="1" applyAlignment="1">
      <alignment horizontal="center" vertical="center" wrapText="1"/>
    </xf>
    <xf numFmtId="0" fontId="31" fillId="16" borderId="22" xfId="0" applyFont="1" applyFill="1" applyBorder="1" applyAlignment="1">
      <alignment horizontal="center" vertical="center" wrapText="1"/>
    </xf>
    <xf numFmtId="0" fontId="38" fillId="20" borderId="11" xfId="0" applyFont="1" applyFill="1" applyBorder="1" applyAlignment="1">
      <alignment vertical="top" wrapText="1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2" fillId="0" borderId="0" xfId="0" applyFont="1"/>
    <xf numFmtId="0" fontId="40" fillId="0" borderId="0" xfId="0" applyFont="1"/>
    <xf numFmtId="0" fontId="41" fillId="0" borderId="0" xfId="0" applyFont="1"/>
    <xf numFmtId="0" fontId="41" fillId="23" borderId="0" xfId="0" applyFont="1" applyFill="1"/>
    <xf numFmtId="0" fontId="41" fillId="21" borderId="0" xfId="0" applyFont="1" applyFill="1"/>
    <xf numFmtId="0" fontId="44" fillId="0" borderId="0" xfId="0" applyFont="1"/>
    <xf numFmtId="4" fontId="17" fillId="19" borderId="4" xfId="0" applyNumberFormat="1" applyFont="1" applyFill="1" applyBorder="1" applyAlignment="1">
      <alignment horizontal="right" vertical="center" wrapText="1"/>
    </xf>
    <xf numFmtId="4" fontId="17" fillId="19" borderId="24" xfId="0" applyNumberFormat="1" applyFont="1" applyFill="1" applyBorder="1" applyAlignment="1">
      <alignment horizontal="right" vertical="center" wrapText="1"/>
    </xf>
    <xf numFmtId="4" fontId="17" fillId="15" borderId="4" xfId="0" applyNumberFormat="1" applyFont="1" applyFill="1" applyBorder="1" applyAlignment="1">
      <alignment horizontal="right" vertical="center" wrapText="1"/>
    </xf>
    <xf numFmtId="4" fontId="17" fillId="15" borderId="24" xfId="0" applyNumberFormat="1" applyFont="1" applyFill="1" applyBorder="1" applyAlignment="1">
      <alignment horizontal="right" vertical="center" wrapText="1"/>
    </xf>
    <xf numFmtId="4" fontId="17" fillId="14" borderId="4" xfId="0" applyNumberFormat="1" applyFont="1" applyFill="1" applyBorder="1" applyAlignment="1">
      <alignment horizontal="right" vertical="center" wrapText="1"/>
    </xf>
    <xf numFmtId="4" fontId="17" fillId="14" borderId="24" xfId="0" applyNumberFormat="1" applyFont="1" applyFill="1" applyBorder="1" applyAlignment="1">
      <alignment horizontal="right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" fontId="17" fillId="14" borderId="9" xfId="0" applyNumberFormat="1" applyFont="1" applyFill="1" applyBorder="1" applyAlignment="1">
      <alignment horizontal="right" vertical="center" wrapText="1"/>
    </xf>
    <xf numFmtId="0" fontId="31" fillId="16" borderId="4" xfId="0" applyFont="1" applyFill="1" applyBorder="1" applyAlignment="1">
      <alignment horizontal="center" vertical="center" wrapText="1"/>
    </xf>
    <xf numFmtId="0" fontId="31" fillId="16" borderId="23" xfId="0" applyFont="1" applyFill="1" applyBorder="1" applyAlignment="1">
      <alignment horizontal="center" vertical="center" wrapText="1"/>
    </xf>
    <xf numFmtId="0" fontId="31" fillId="16" borderId="24" xfId="0" applyFont="1" applyFill="1" applyBorder="1" applyAlignment="1">
      <alignment horizontal="center" vertical="center" wrapText="1"/>
    </xf>
    <xf numFmtId="0" fontId="38" fillId="20" borderId="11" xfId="0" applyFont="1" applyFill="1" applyBorder="1" applyAlignment="1">
      <alignment horizontal="center" vertical="top" wrapText="1"/>
    </xf>
    <xf numFmtId="0" fontId="38" fillId="21" borderId="28" xfId="0" applyFont="1" applyFill="1" applyBorder="1" applyAlignment="1">
      <alignment horizontal="center" vertical="center" wrapText="1"/>
    </xf>
    <xf numFmtId="0" fontId="38" fillId="21" borderId="29" xfId="0" applyFont="1" applyFill="1" applyBorder="1" applyAlignment="1">
      <alignment horizontal="center" vertical="center" wrapText="1"/>
    </xf>
  </cellXfs>
  <cellStyles count="27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Comma 2" xfId="26" xr:uid="{77F48316-8F2F-4708-A7D9-608240F9344F}"/>
    <cellStyle name="Excel Built-in Normal" xfId="19" xr:uid="{00000000-0005-0000-0000-000013000000}"/>
    <cellStyle name="Normal" xfId="0" builtinId="0"/>
    <cellStyle name="Normal 2" xfId="20" xr:uid="{00000000-0005-0000-0000-000015000000}"/>
    <cellStyle name="Normal 3" xfId="24" xr:uid="{2F4A3C6E-8130-459B-AEB5-4A7762D42957}"/>
    <cellStyle name="Output" xfId="21" builtinId="21"/>
    <cellStyle name="Output 2" xfId="25" xr:uid="{DD7CF304-EBFF-4A35-B423-3B2819B97087}"/>
    <cellStyle name="Обычный 2" xfId="22" xr:uid="{00000000-0005-0000-0000-000017000000}"/>
    <cellStyle name="Обычный 3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AX528"/>
  <sheetViews>
    <sheetView tabSelected="1" topLeftCell="A507" zoomScale="80" zoomScaleNormal="80" workbookViewId="0">
      <selection activeCell="D540" sqref="D540"/>
    </sheetView>
  </sheetViews>
  <sheetFormatPr defaultColWidth="9.140625" defaultRowHeight="12.75"/>
  <cols>
    <col min="1" max="1" width="8.42578125" style="10" customWidth="1"/>
    <col min="2" max="2" width="78.28515625" style="10" customWidth="1"/>
    <col min="3" max="3" width="73.42578125" style="10" customWidth="1"/>
    <col min="4" max="4" width="12.42578125" style="10" customWidth="1"/>
    <col min="5" max="5" width="14" style="10" customWidth="1"/>
    <col min="6" max="6" width="27.28515625" style="10" customWidth="1"/>
    <col min="7" max="8" width="23" style="10" customWidth="1"/>
    <col min="9" max="16384" width="9.140625" style="10"/>
  </cols>
  <sheetData>
    <row r="1" spans="1:8" customFormat="1" ht="69.75" customHeight="1" thickBot="1">
      <c r="A1" s="186" t="s">
        <v>1014</v>
      </c>
      <c r="B1" s="187"/>
      <c r="C1" s="187"/>
      <c r="D1" s="187"/>
      <c r="E1" s="187"/>
      <c r="F1" s="187"/>
      <c r="G1" s="187"/>
    </row>
    <row r="2" spans="1:8" customFormat="1" ht="27" customHeight="1" thickBot="1">
      <c r="A2" s="189" t="s">
        <v>0</v>
      </c>
      <c r="B2" s="190"/>
      <c r="C2" s="190"/>
      <c r="D2" s="190"/>
      <c r="E2" s="190"/>
      <c r="F2" s="190"/>
      <c r="G2" s="190"/>
      <c r="H2" s="191"/>
    </row>
    <row r="3" spans="1:8" customFormat="1" ht="23.45" customHeight="1" thickBot="1">
      <c r="A3" s="189" t="s">
        <v>1</v>
      </c>
      <c r="B3" s="190"/>
      <c r="C3" s="190"/>
      <c r="D3" s="190"/>
      <c r="E3" s="190"/>
      <c r="F3" s="190"/>
      <c r="G3" s="190"/>
      <c r="H3" s="191"/>
    </row>
    <row r="4" spans="1:8" customFormat="1" ht="23.45" customHeight="1" thickBot="1">
      <c r="A4" s="168"/>
      <c r="B4" s="169"/>
      <c r="C4" s="169"/>
      <c r="D4" s="169"/>
      <c r="E4" s="169"/>
      <c r="F4" s="169"/>
      <c r="G4" s="169"/>
      <c r="H4" s="170"/>
    </row>
    <row r="5" spans="1:8" customFormat="1" ht="51.75" customHeight="1" thickBot="1">
      <c r="A5" s="192" t="s">
        <v>1015</v>
      </c>
      <c r="B5" s="192"/>
      <c r="C5" s="171" t="s">
        <v>1016</v>
      </c>
      <c r="D5" s="169"/>
      <c r="E5" s="169"/>
      <c r="F5" s="169"/>
      <c r="G5" s="169"/>
      <c r="H5" s="170"/>
    </row>
    <row r="6" spans="1:8" customFormat="1" ht="44.25" customHeight="1" thickBot="1">
      <c r="A6" s="193" t="s">
        <v>1022</v>
      </c>
      <c r="B6" s="194"/>
      <c r="C6" s="194"/>
      <c r="D6" s="169"/>
      <c r="E6" s="169"/>
      <c r="F6" s="169"/>
      <c r="G6" s="169"/>
      <c r="H6" s="170"/>
    </row>
    <row r="7" spans="1:8" customFormat="1" ht="23.45" customHeight="1" thickBot="1">
      <c r="A7" s="168"/>
      <c r="B7" s="169"/>
      <c r="C7" s="169"/>
      <c r="D7" s="169"/>
      <c r="E7" s="169"/>
      <c r="F7" s="169"/>
      <c r="G7" s="169"/>
      <c r="H7" s="170"/>
    </row>
    <row r="8" spans="1:8" s="1" customFormat="1" ht="129" customHeight="1" thickBot="1">
      <c r="A8" s="146" t="s">
        <v>2</v>
      </c>
      <c r="B8" s="147" t="s">
        <v>3</v>
      </c>
      <c r="C8" s="147" t="s">
        <v>4</v>
      </c>
      <c r="D8" s="148" t="s">
        <v>5</v>
      </c>
      <c r="E8" s="149" t="s">
        <v>6</v>
      </c>
      <c r="F8" s="160" t="s">
        <v>1023</v>
      </c>
      <c r="G8" s="161" t="s">
        <v>1024</v>
      </c>
      <c r="H8" s="162" t="s">
        <v>1025</v>
      </c>
    </row>
    <row r="9" spans="1:8" s="1" customFormat="1" ht="35.25" customHeight="1" thickBot="1">
      <c r="A9" s="2">
        <v>1</v>
      </c>
      <c r="B9" s="3">
        <v>2</v>
      </c>
      <c r="C9" s="3">
        <v>3</v>
      </c>
      <c r="D9" s="4">
        <v>4</v>
      </c>
      <c r="E9" s="4"/>
      <c r="F9" s="4">
        <v>6</v>
      </c>
      <c r="G9" s="4">
        <v>7</v>
      </c>
      <c r="H9" s="4">
        <v>8</v>
      </c>
    </row>
    <row r="10" spans="1:8" ht="16.5" thickBot="1">
      <c r="A10" s="5" t="s">
        <v>7</v>
      </c>
      <c r="B10" s="6" t="s">
        <v>8</v>
      </c>
      <c r="C10" s="7" t="s">
        <v>9</v>
      </c>
      <c r="D10" s="8"/>
      <c r="E10" s="9"/>
      <c r="F10" s="188">
        <f>G11</f>
        <v>0</v>
      </c>
      <c r="G10" s="185"/>
      <c r="H10" s="165"/>
    </row>
    <row r="11" spans="1:8" ht="174" thickBot="1">
      <c r="A11" s="11" t="s">
        <v>10</v>
      </c>
      <c r="B11" s="133" t="s">
        <v>11</v>
      </c>
      <c r="C11" s="133" t="s">
        <v>12</v>
      </c>
      <c r="D11" s="133" t="s">
        <v>13</v>
      </c>
      <c r="E11" s="144">
        <v>1</v>
      </c>
      <c r="F11" s="145"/>
      <c r="G11" s="145">
        <f>E11*F11</f>
        <v>0</v>
      </c>
      <c r="H11" s="163"/>
    </row>
    <row r="12" spans="1:8" ht="16.5" thickBot="1">
      <c r="A12" s="5" t="s">
        <v>14</v>
      </c>
      <c r="B12" s="6" t="s">
        <v>15</v>
      </c>
      <c r="C12" s="7" t="s">
        <v>16</v>
      </c>
      <c r="D12" s="8"/>
      <c r="E12" s="9"/>
      <c r="F12" s="188">
        <f>F13+F35+F82+F129+F169+F215+F249</f>
        <v>0</v>
      </c>
      <c r="G12" s="185"/>
      <c r="H12" s="165"/>
    </row>
    <row r="13" spans="1:8" ht="16.5" thickBot="1">
      <c r="A13" s="12" t="s">
        <v>17</v>
      </c>
      <c r="B13" s="13" t="s">
        <v>18</v>
      </c>
      <c r="C13" s="14" t="s">
        <v>19</v>
      </c>
      <c r="D13" s="14"/>
      <c r="E13" s="15"/>
      <c r="F13" s="182">
        <f>SUM(G14:G34)</f>
        <v>0</v>
      </c>
      <c r="G13" s="183"/>
      <c r="H13" s="165"/>
    </row>
    <row r="14" spans="1:8" ht="15.75">
      <c r="A14" s="16" t="s">
        <v>20</v>
      </c>
      <c r="B14" s="17" t="s">
        <v>21</v>
      </c>
      <c r="C14" s="17" t="s">
        <v>22</v>
      </c>
      <c r="D14" s="18" t="s">
        <v>23</v>
      </c>
      <c r="E14" s="19">
        <v>18</v>
      </c>
      <c r="F14" s="19"/>
      <c r="G14" s="19">
        <f t="shared" ref="G14:G31" si="0">E14*F14</f>
        <v>0</v>
      </c>
      <c r="H14" s="164"/>
    </row>
    <row r="15" spans="1:8" ht="15.75">
      <c r="A15" s="16" t="s">
        <v>24</v>
      </c>
      <c r="B15" s="20" t="s">
        <v>25</v>
      </c>
      <c r="C15" s="20" t="s">
        <v>26</v>
      </c>
      <c r="D15" s="21" t="s">
        <v>23</v>
      </c>
      <c r="E15" s="22">
        <v>682</v>
      </c>
      <c r="F15" s="22"/>
      <c r="G15" s="22">
        <f t="shared" si="0"/>
        <v>0</v>
      </c>
      <c r="H15" s="164"/>
    </row>
    <row r="16" spans="1:8" ht="31.5">
      <c r="A16" s="16" t="s">
        <v>27</v>
      </c>
      <c r="B16" s="20" t="s">
        <v>28</v>
      </c>
      <c r="C16" s="20" t="s">
        <v>29</v>
      </c>
      <c r="D16" s="21" t="s">
        <v>23</v>
      </c>
      <c r="E16" s="22">
        <v>690</v>
      </c>
      <c r="F16" s="22"/>
      <c r="G16" s="22">
        <f t="shared" si="0"/>
        <v>0</v>
      </c>
      <c r="H16" s="164"/>
    </row>
    <row r="17" spans="1:8" ht="31.5">
      <c r="A17" s="16" t="s">
        <v>30</v>
      </c>
      <c r="B17" s="20" t="s">
        <v>31</v>
      </c>
      <c r="C17" s="20" t="s">
        <v>32</v>
      </c>
      <c r="D17" s="21" t="s">
        <v>23</v>
      </c>
      <c r="E17" s="22">
        <v>1564</v>
      </c>
      <c r="F17" s="22"/>
      <c r="G17" s="22">
        <f t="shared" si="0"/>
        <v>0</v>
      </c>
      <c r="H17" s="164"/>
    </row>
    <row r="18" spans="1:8" ht="15.75">
      <c r="A18" s="16" t="s">
        <v>33</v>
      </c>
      <c r="B18" s="20" t="s">
        <v>34</v>
      </c>
      <c r="C18" s="20" t="s">
        <v>35</v>
      </c>
      <c r="D18" s="21" t="s">
        <v>23</v>
      </c>
      <c r="E18" s="22">
        <v>578</v>
      </c>
      <c r="F18" s="22"/>
      <c r="G18" s="22">
        <f t="shared" si="0"/>
        <v>0</v>
      </c>
      <c r="H18" s="164"/>
    </row>
    <row r="19" spans="1:8" ht="31.5">
      <c r="A19" s="16" t="s">
        <v>36</v>
      </c>
      <c r="B19" s="20" t="s">
        <v>37</v>
      </c>
      <c r="C19" s="20" t="s">
        <v>38</v>
      </c>
      <c r="D19" s="21" t="s">
        <v>23</v>
      </c>
      <c r="E19" s="22">
        <v>14</v>
      </c>
      <c r="F19" s="22"/>
      <c r="G19" s="22">
        <f t="shared" si="0"/>
        <v>0</v>
      </c>
      <c r="H19" s="164"/>
    </row>
    <row r="20" spans="1:8" ht="15.75">
      <c r="A20" s="16" t="s">
        <v>39</v>
      </c>
      <c r="B20" s="20" t="s">
        <v>40</v>
      </c>
      <c r="C20" s="20" t="s">
        <v>41</v>
      </c>
      <c r="D20" s="21" t="s">
        <v>23</v>
      </c>
      <c r="E20" s="22">
        <v>16</v>
      </c>
      <c r="F20" s="22"/>
      <c r="G20" s="22">
        <f t="shared" si="0"/>
        <v>0</v>
      </c>
      <c r="H20" s="164"/>
    </row>
    <row r="21" spans="1:8" ht="15.75">
      <c r="A21" s="16" t="s">
        <v>42</v>
      </c>
      <c r="B21" s="20" t="s">
        <v>43</v>
      </c>
      <c r="C21" s="20" t="s">
        <v>44</v>
      </c>
      <c r="D21" s="21" t="s">
        <v>45</v>
      </c>
      <c r="E21" s="22">
        <v>948</v>
      </c>
      <c r="F21" s="22"/>
      <c r="G21" s="22">
        <f t="shared" si="0"/>
        <v>0</v>
      </c>
      <c r="H21" s="164"/>
    </row>
    <row r="22" spans="1:8" ht="15.75">
      <c r="A22" s="16" t="s">
        <v>46</v>
      </c>
      <c r="B22" s="20" t="s">
        <v>47</v>
      </c>
      <c r="C22" s="20" t="s">
        <v>48</v>
      </c>
      <c r="D22" s="21" t="s">
        <v>45</v>
      </c>
      <c r="E22" s="22">
        <v>334</v>
      </c>
      <c r="F22" s="22"/>
      <c r="G22" s="22">
        <f t="shared" si="0"/>
        <v>0</v>
      </c>
      <c r="H22" s="164"/>
    </row>
    <row r="23" spans="1:8" ht="31.5">
      <c r="A23" s="16" t="s">
        <v>49</v>
      </c>
      <c r="B23" s="20" t="s">
        <v>50</v>
      </c>
      <c r="C23" s="20" t="s">
        <v>51</v>
      </c>
      <c r="D23" s="21" t="s">
        <v>23</v>
      </c>
      <c r="E23" s="22">
        <v>151</v>
      </c>
      <c r="F23" s="22"/>
      <c r="G23" s="22">
        <f t="shared" si="0"/>
        <v>0</v>
      </c>
      <c r="H23" s="164"/>
    </row>
    <row r="24" spans="1:8" ht="31.5">
      <c r="A24" s="16" t="s">
        <v>52</v>
      </c>
      <c r="B24" s="20" t="s">
        <v>53</v>
      </c>
      <c r="C24" s="20" t="s">
        <v>54</v>
      </c>
      <c r="D24" s="21" t="s">
        <v>23</v>
      </c>
      <c r="E24" s="22">
        <v>910</v>
      </c>
      <c r="F24" s="22"/>
      <c r="G24" s="22">
        <f t="shared" si="0"/>
        <v>0</v>
      </c>
      <c r="H24" s="164"/>
    </row>
    <row r="25" spans="1:8" ht="15.75">
      <c r="A25" s="16" t="s">
        <v>55</v>
      </c>
      <c r="B25" s="20" t="s">
        <v>56</v>
      </c>
      <c r="C25" s="20" t="s">
        <v>57</v>
      </c>
      <c r="D25" s="21" t="s">
        <v>23</v>
      </c>
      <c r="E25" s="22">
        <v>1068</v>
      </c>
      <c r="F25" s="22"/>
      <c r="G25" s="22">
        <f t="shared" si="0"/>
        <v>0</v>
      </c>
      <c r="H25" s="164"/>
    </row>
    <row r="26" spans="1:8" ht="31.5">
      <c r="A26" s="16" t="s">
        <v>58</v>
      </c>
      <c r="B26" s="20" t="s">
        <v>59</v>
      </c>
      <c r="C26" s="20" t="s">
        <v>60</v>
      </c>
      <c r="D26" s="21" t="s">
        <v>23</v>
      </c>
      <c r="E26" s="22">
        <v>4</v>
      </c>
      <c r="F26" s="22"/>
      <c r="G26" s="22">
        <f t="shared" si="0"/>
        <v>0</v>
      </c>
      <c r="H26" s="164"/>
    </row>
    <row r="27" spans="1:8" ht="15.75">
      <c r="A27" s="16" t="s">
        <v>61</v>
      </c>
      <c r="B27" s="20" t="s">
        <v>62</v>
      </c>
      <c r="C27" s="20" t="s">
        <v>63</v>
      </c>
      <c r="D27" s="21" t="s">
        <v>23</v>
      </c>
      <c r="E27" s="22">
        <v>1102</v>
      </c>
      <c r="F27" s="22"/>
      <c r="G27" s="22">
        <f t="shared" si="0"/>
        <v>0</v>
      </c>
      <c r="H27" s="164"/>
    </row>
    <row r="28" spans="1:8" ht="15.75">
      <c r="A28" s="16" t="s">
        <v>64</v>
      </c>
      <c r="B28" s="20" t="s">
        <v>65</v>
      </c>
      <c r="C28" s="20" t="s">
        <v>66</v>
      </c>
      <c r="D28" s="21" t="s">
        <v>13</v>
      </c>
      <c r="E28" s="22">
        <v>86</v>
      </c>
      <c r="F28" s="22"/>
      <c r="G28" s="22">
        <f t="shared" si="0"/>
        <v>0</v>
      </c>
      <c r="H28" s="164"/>
    </row>
    <row r="29" spans="1:8" ht="15.75">
      <c r="A29" s="16" t="s">
        <v>67</v>
      </c>
      <c r="B29" s="20" t="s">
        <v>68</v>
      </c>
      <c r="C29" s="20" t="s">
        <v>69</v>
      </c>
      <c r="D29" s="21" t="s">
        <v>13</v>
      </c>
      <c r="E29" s="22">
        <v>380</v>
      </c>
      <c r="F29" s="22"/>
      <c r="G29" s="22">
        <f t="shared" si="0"/>
        <v>0</v>
      </c>
      <c r="H29" s="164"/>
    </row>
    <row r="30" spans="1:8" ht="15.75">
      <c r="A30" s="16" t="s">
        <v>70</v>
      </c>
      <c r="B30" s="20" t="s">
        <v>71</v>
      </c>
      <c r="C30" s="20" t="s">
        <v>72</v>
      </c>
      <c r="D30" s="21" t="s">
        <v>13</v>
      </c>
      <c r="E30" s="22">
        <v>4</v>
      </c>
      <c r="F30" s="22"/>
      <c r="G30" s="22">
        <f t="shared" si="0"/>
        <v>0</v>
      </c>
      <c r="H30" s="164"/>
    </row>
    <row r="31" spans="1:8" ht="15.75">
      <c r="A31" s="16" t="s">
        <v>73</v>
      </c>
      <c r="B31" s="20" t="s">
        <v>74</v>
      </c>
      <c r="C31" s="20" t="s">
        <v>75</v>
      </c>
      <c r="D31" s="21" t="s">
        <v>13</v>
      </c>
      <c r="E31" s="22">
        <v>2</v>
      </c>
      <c r="F31" s="22"/>
      <c r="G31" s="22">
        <f t="shared" si="0"/>
        <v>0</v>
      </c>
      <c r="H31" s="164"/>
    </row>
    <row r="32" spans="1:8" ht="15.75">
      <c r="A32" s="23" t="s">
        <v>76</v>
      </c>
      <c r="B32" s="20" t="s">
        <v>77</v>
      </c>
      <c r="C32" s="20" t="s">
        <v>77</v>
      </c>
      <c r="D32" s="21"/>
      <c r="E32" s="22"/>
      <c r="F32" s="22"/>
      <c r="G32" s="22"/>
      <c r="H32" s="164"/>
    </row>
    <row r="33" spans="1:8" ht="31.5">
      <c r="A33" s="16" t="s">
        <v>78</v>
      </c>
      <c r="B33" s="20" t="s">
        <v>79</v>
      </c>
      <c r="C33" s="20" t="s">
        <v>80</v>
      </c>
      <c r="D33" s="21" t="s">
        <v>81</v>
      </c>
      <c r="E33" s="22">
        <v>168</v>
      </c>
      <c r="F33" s="22"/>
      <c r="G33" s="22">
        <f>E33*F33</f>
        <v>0</v>
      </c>
      <c r="H33" s="164"/>
    </row>
    <row r="34" spans="1:8" ht="16.5" thickBot="1">
      <c r="A34" s="24" t="s">
        <v>82</v>
      </c>
      <c r="B34" s="25" t="s">
        <v>83</v>
      </c>
      <c r="C34" s="25" t="s">
        <v>84</v>
      </c>
      <c r="D34" s="26" t="s">
        <v>81</v>
      </c>
      <c r="E34" s="22">
        <v>168</v>
      </c>
      <c r="F34" s="27"/>
      <c r="G34" s="22">
        <f>E34*F34</f>
        <v>0</v>
      </c>
      <c r="H34" s="164"/>
    </row>
    <row r="35" spans="1:8" ht="16.5" thickBot="1">
      <c r="A35" s="12" t="s">
        <v>85</v>
      </c>
      <c r="B35" s="13" t="s">
        <v>86</v>
      </c>
      <c r="C35" s="14" t="s">
        <v>87</v>
      </c>
      <c r="D35" s="14"/>
      <c r="E35" s="15"/>
      <c r="F35" s="182">
        <f>SUM(G36:G81)</f>
        <v>0</v>
      </c>
      <c r="G35" s="183"/>
      <c r="H35" s="165"/>
    </row>
    <row r="36" spans="1:8">
      <c r="A36" s="23" t="s">
        <v>76</v>
      </c>
      <c r="B36" s="28" t="s">
        <v>88</v>
      </c>
      <c r="C36" s="28" t="s">
        <v>89</v>
      </c>
      <c r="D36" s="29"/>
      <c r="E36" s="30"/>
      <c r="F36" s="31"/>
      <c r="G36" s="32"/>
    </row>
    <row r="37" spans="1:8" ht="31.5">
      <c r="A37" s="23" t="s">
        <v>90</v>
      </c>
      <c r="B37" s="33" t="s">
        <v>91</v>
      </c>
      <c r="C37" s="34" t="s">
        <v>92</v>
      </c>
      <c r="D37" s="35" t="s">
        <v>23</v>
      </c>
      <c r="E37" s="36">
        <v>864</v>
      </c>
      <c r="F37" s="36"/>
      <c r="G37" s="22">
        <f>E37*F37</f>
        <v>0</v>
      </c>
      <c r="H37" s="164"/>
    </row>
    <row r="38" spans="1:8" ht="15.75">
      <c r="A38" s="37" t="s">
        <v>76</v>
      </c>
      <c r="B38" s="38" t="s">
        <v>93</v>
      </c>
      <c r="C38" s="38" t="s">
        <v>94</v>
      </c>
      <c r="D38" s="39" t="s">
        <v>95</v>
      </c>
      <c r="E38" s="19">
        <v>31090</v>
      </c>
      <c r="F38" s="22"/>
      <c r="G38" s="19">
        <f>ROUND(E38*F38,0)</f>
        <v>0</v>
      </c>
      <c r="H38" s="164"/>
    </row>
    <row r="39" spans="1:8" ht="32.25" thickBot="1">
      <c r="A39" s="37" t="s">
        <v>96</v>
      </c>
      <c r="B39" s="17" t="s">
        <v>97</v>
      </c>
      <c r="C39" s="40" t="s">
        <v>98</v>
      </c>
      <c r="D39" s="41" t="s">
        <v>23</v>
      </c>
      <c r="E39" s="19">
        <v>2288</v>
      </c>
      <c r="F39" s="22"/>
      <c r="G39" s="19">
        <f>ROUND(E39*F39,0)</f>
        <v>0</v>
      </c>
      <c r="H39" s="164"/>
    </row>
    <row r="40" spans="1:8" ht="16.5" thickBot="1">
      <c r="A40" s="37" t="s">
        <v>76</v>
      </c>
      <c r="B40" s="42" t="s">
        <v>99</v>
      </c>
      <c r="C40" s="43" t="s">
        <v>100</v>
      </c>
      <c r="D40" s="44" t="s">
        <v>101</v>
      </c>
      <c r="E40" s="19">
        <v>458</v>
      </c>
      <c r="F40" s="22"/>
      <c r="G40" s="19">
        <f>ROUND(E40*F40,0)</f>
        <v>0</v>
      </c>
      <c r="H40" s="164"/>
    </row>
    <row r="41" spans="1:8" ht="47.25">
      <c r="A41" s="16" t="s">
        <v>102</v>
      </c>
      <c r="B41" s="20" t="s">
        <v>103</v>
      </c>
      <c r="C41" s="20" t="s">
        <v>104</v>
      </c>
      <c r="D41" s="21" t="s">
        <v>23</v>
      </c>
      <c r="E41" s="22">
        <v>2288</v>
      </c>
      <c r="F41" s="22"/>
      <c r="G41" s="22">
        <f t="shared" ref="G41:G46" si="1">E41*F41</f>
        <v>0</v>
      </c>
      <c r="H41" s="164"/>
    </row>
    <row r="42" spans="1:8" ht="15.75" customHeight="1">
      <c r="A42" s="16" t="s">
        <v>76</v>
      </c>
      <c r="B42" s="45" t="s">
        <v>105</v>
      </c>
      <c r="C42" s="45" t="s">
        <v>106</v>
      </c>
      <c r="D42" s="21" t="s">
        <v>101</v>
      </c>
      <c r="E42" s="22">
        <v>916</v>
      </c>
      <c r="F42" s="22"/>
      <c r="G42" s="22">
        <f t="shared" si="1"/>
        <v>0</v>
      </c>
      <c r="H42" s="164"/>
    </row>
    <row r="43" spans="1:8" ht="15.75" customHeight="1">
      <c r="A43" s="16" t="s">
        <v>76</v>
      </c>
      <c r="B43" s="45" t="s">
        <v>107</v>
      </c>
      <c r="C43" s="45" t="s">
        <v>108</v>
      </c>
      <c r="D43" s="21" t="s">
        <v>95</v>
      </c>
      <c r="E43" s="22">
        <v>2288</v>
      </c>
      <c r="F43" s="22"/>
      <c r="G43" s="22">
        <f t="shared" si="1"/>
        <v>0</v>
      </c>
      <c r="H43" s="164"/>
    </row>
    <row r="44" spans="1:8" ht="15.75" customHeight="1">
      <c r="A44" s="16" t="s">
        <v>76</v>
      </c>
      <c r="B44" s="45" t="s">
        <v>109</v>
      </c>
      <c r="C44" s="45" t="s">
        <v>110</v>
      </c>
      <c r="D44" s="21" t="s">
        <v>95</v>
      </c>
      <c r="E44" s="22">
        <v>2288</v>
      </c>
      <c r="F44" s="22"/>
      <c r="G44" s="22">
        <f t="shared" si="1"/>
        <v>0</v>
      </c>
      <c r="H44" s="164"/>
    </row>
    <row r="45" spans="1:8" ht="47.25">
      <c r="A45" s="16" t="s">
        <v>111</v>
      </c>
      <c r="B45" s="20" t="s">
        <v>112</v>
      </c>
      <c r="C45" s="20" t="s">
        <v>113</v>
      </c>
      <c r="D45" s="21" t="s">
        <v>23</v>
      </c>
      <c r="E45" s="22">
        <v>922</v>
      </c>
      <c r="F45" s="22"/>
      <c r="G45" s="22">
        <f t="shared" si="1"/>
        <v>0</v>
      </c>
      <c r="H45" s="164"/>
    </row>
    <row r="46" spans="1:8" ht="15.75" customHeight="1">
      <c r="A46" s="16" t="s">
        <v>76</v>
      </c>
      <c r="B46" s="45" t="s">
        <v>105</v>
      </c>
      <c r="C46" s="45" t="s">
        <v>106</v>
      </c>
      <c r="D46" s="21" t="s">
        <v>101</v>
      </c>
      <c r="E46" s="22">
        <v>186</v>
      </c>
      <c r="F46" s="22"/>
      <c r="G46" s="22">
        <f t="shared" si="1"/>
        <v>0</v>
      </c>
      <c r="H46" s="164"/>
    </row>
    <row r="47" spans="1:8" s="1" customFormat="1" ht="31.5">
      <c r="A47" s="37" t="s">
        <v>76</v>
      </c>
      <c r="B47" s="38" t="s">
        <v>114</v>
      </c>
      <c r="C47" s="38" t="s">
        <v>115</v>
      </c>
      <c r="D47" s="46" t="s">
        <v>95</v>
      </c>
      <c r="E47" s="19">
        <v>370</v>
      </c>
      <c r="F47" s="19"/>
      <c r="G47" s="19">
        <f t="shared" ref="G47:G60" si="2">ROUND(E47*F47,0)</f>
        <v>0</v>
      </c>
      <c r="H47" s="164"/>
    </row>
    <row r="48" spans="1:8" s="1" customFormat="1" ht="15.75" customHeight="1">
      <c r="A48" s="37" t="s">
        <v>76</v>
      </c>
      <c r="B48" s="47" t="s">
        <v>116</v>
      </c>
      <c r="C48" s="47" t="s">
        <v>117</v>
      </c>
      <c r="D48" s="18" t="s">
        <v>95</v>
      </c>
      <c r="E48" s="19">
        <v>12</v>
      </c>
      <c r="F48" s="19"/>
      <c r="G48" s="19">
        <f t="shared" si="2"/>
        <v>0</v>
      </c>
      <c r="H48" s="164"/>
    </row>
    <row r="49" spans="1:8" s="1" customFormat="1" ht="15.75">
      <c r="A49" s="37" t="s">
        <v>118</v>
      </c>
      <c r="B49" s="17" t="s">
        <v>119</v>
      </c>
      <c r="C49" s="17" t="s">
        <v>120</v>
      </c>
      <c r="D49" s="18" t="s">
        <v>23</v>
      </c>
      <c r="E49" s="19">
        <v>1598</v>
      </c>
      <c r="F49" s="19"/>
      <c r="G49" s="19">
        <f t="shared" si="2"/>
        <v>0</v>
      </c>
      <c r="H49" s="164"/>
    </row>
    <row r="50" spans="1:8" s="1" customFormat="1" ht="15.75">
      <c r="A50" s="37" t="s">
        <v>76</v>
      </c>
      <c r="B50" s="42" t="s">
        <v>121</v>
      </c>
      <c r="C50" s="42" t="s">
        <v>122</v>
      </c>
      <c r="D50" s="18" t="s">
        <v>81</v>
      </c>
      <c r="E50" s="19">
        <v>0.1</v>
      </c>
      <c r="F50" s="19"/>
      <c r="G50" s="19">
        <f t="shared" si="2"/>
        <v>0</v>
      </c>
      <c r="H50" s="164"/>
    </row>
    <row r="51" spans="1:8" s="1" customFormat="1" ht="15.75">
      <c r="A51" s="37" t="s">
        <v>76</v>
      </c>
      <c r="B51" s="42" t="s">
        <v>123</v>
      </c>
      <c r="C51" s="42" t="s">
        <v>124</v>
      </c>
      <c r="D51" s="18" t="s">
        <v>23</v>
      </c>
      <c r="E51" s="19">
        <v>1837</v>
      </c>
      <c r="F51" s="19"/>
      <c r="G51" s="19">
        <f t="shared" si="2"/>
        <v>0</v>
      </c>
      <c r="H51" s="164"/>
    </row>
    <row r="52" spans="1:8" s="1" customFormat="1" ht="31.5">
      <c r="A52" s="37" t="s">
        <v>125</v>
      </c>
      <c r="B52" s="17" t="s">
        <v>126</v>
      </c>
      <c r="C52" s="17" t="s">
        <v>127</v>
      </c>
      <c r="D52" s="18" t="s">
        <v>23</v>
      </c>
      <c r="E52" s="19">
        <v>1598</v>
      </c>
      <c r="F52" s="19"/>
      <c r="G52" s="19">
        <f t="shared" si="2"/>
        <v>0</v>
      </c>
      <c r="H52" s="164"/>
    </row>
    <row r="53" spans="1:8" s="1" customFormat="1" ht="15.75">
      <c r="A53" s="37" t="s">
        <v>76</v>
      </c>
      <c r="B53" s="42" t="s">
        <v>128</v>
      </c>
      <c r="C53" s="42" t="s">
        <v>129</v>
      </c>
      <c r="D53" s="18" t="s">
        <v>95</v>
      </c>
      <c r="E53" s="19">
        <v>640</v>
      </c>
      <c r="F53" s="19"/>
      <c r="G53" s="19">
        <f t="shared" si="2"/>
        <v>0</v>
      </c>
      <c r="H53" s="164"/>
    </row>
    <row r="54" spans="1:8" s="1" customFormat="1" ht="15.75" customHeight="1">
      <c r="A54" s="37" t="s">
        <v>76</v>
      </c>
      <c r="B54" s="48" t="s">
        <v>116</v>
      </c>
      <c r="C54" s="48" t="s">
        <v>130</v>
      </c>
      <c r="D54" s="18" t="s">
        <v>95</v>
      </c>
      <c r="E54" s="19">
        <v>21</v>
      </c>
      <c r="F54" s="19"/>
      <c r="G54" s="19">
        <f t="shared" si="2"/>
        <v>0</v>
      </c>
      <c r="H54" s="164"/>
    </row>
    <row r="55" spans="1:8" ht="47.25">
      <c r="A55" s="16" t="s">
        <v>131</v>
      </c>
      <c r="B55" s="20" t="s">
        <v>132</v>
      </c>
      <c r="C55" s="20" t="s">
        <v>133</v>
      </c>
      <c r="D55" s="21" t="s">
        <v>23</v>
      </c>
      <c r="E55" s="22">
        <v>864</v>
      </c>
      <c r="F55" s="22"/>
      <c r="G55" s="22">
        <f t="shared" si="2"/>
        <v>0</v>
      </c>
      <c r="H55" s="164"/>
    </row>
    <row r="56" spans="1:8" ht="15.75">
      <c r="A56" s="49" t="s">
        <v>76</v>
      </c>
      <c r="B56" s="50" t="s">
        <v>134</v>
      </c>
      <c r="C56" s="50" t="s">
        <v>135</v>
      </c>
      <c r="D56" s="21" t="s">
        <v>23</v>
      </c>
      <c r="E56" s="22">
        <v>874</v>
      </c>
      <c r="F56" s="22"/>
      <c r="G56" s="22">
        <f t="shared" si="2"/>
        <v>0</v>
      </c>
      <c r="H56" s="164"/>
    </row>
    <row r="57" spans="1:8" ht="15.75" customHeight="1">
      <c r="A57" s="49" t="s">
        <v>76</v>
      </c>
      <c r="B57" s="45" t="s">
        <v>105</v>
      </c>
      <c r="C57" s="45" t="s">
        <v>136</v>
      </c>
      <c r="D57" s="21" t="s">
        <v>101</v>
      </c>
      <c r="E57" s="22">
        <v>174</v>
      </c>
      <c r="F57" s="22"/>
      <c r="G57" s="22">
        <f t="shared" si="2"/>
        <v>0</v>
      </c>
      <c r="H57" s="164"/>
    </row>
    <row r="58" spans="1:8" ht="15.75">
      <c r="A58" s="49" t="s">
        <v>76</v>
      </c>
      <c r="B58" s="50" t="s">
        <v>137</v>
      </c>
      <c r="C58" s="50" t="s">
        <v>138</v>
      </c>
      <c r="D58" s="21" t="s">
        <v>95</v>
      </c>
      <c r="E58" s="22">
        <v>5616</v>
      </c>
      <c r="F58" s="22"/>
      <c r="G58" s="22">
        <f t="shared" si="2"/>
        <v>0</v>
      </c>
      <c r="H58" s="164"/>
    </row>
    <row r="59" spans="1:8" ht="31.5">
      <c r="A59" s="49" t="s">
        <v>76</v>
      </c>
      <c r="B59" s="50" t="s">
        <v>139</v>
      </c>
      <c r="C59" s="50" t="s">
        <v>140</v>
      </c>
      <c r="D59" s="21" t="s">
        <v>95</v>
      </c>
      <c r="E59" s="22">
        <v>350</v>
      </c>
      <c r="F59" s="22"/>
      <c r="G59" s="22">
        <f t="shared" si="2"/>
        <v>0</v>
      </c>
      <c r="H59" s="164"/>
    </row>
    <row r="60" spans="1:8" ht="15.75">
      <c r="A60" s="49" t="s">
        <v>76</v>
      </c>
      <c r="B60" s="50" t="s">
        <v>141</v>
      </c>
      <c r="C60" s="50" t="s">
        <v>142</v>
      </c>
      <c r="D60" s="21" t="s">
        <v>13</v>
      </c>
      <c r="E60" s="22">
        <v>3662</v>
      </c>
      <c r="F60" s="22"/>
      <c r="G60" s="22">
        <f t="shared" si="2"/>
        <v>0</v>
      </c>
      <c r="H60" s="164"/>
    </row>
    <row r="61" spans="1:8" ht="15.75">
      <c r="A61" s="51" t="s">
        <v>76</v>
      </c>
      <c r="B61" s="52" t="s">
        <v>143</v>
      </c>
      <c r="C61" s="52" t="s">
        <v>144</v>
      </c>
      <c r="D61" s="29"/>
      <c r="E61" s="19"/>
      <c r="F61" s="19"/>
      <c r="G61" s="19"/>
      <c r="H61" s="164"/>
    </row>
    <row r="62" spans="1:8" ht="16.5" thickBot="1">
      <c r="A62" s="53" t="s">
        <v>145</v>
      </c>
      <c r="B62" s="54" t="s">
        <v>146</v>
      </c>
      <c r="C62" s="54" t="s">
        <v>147</v>
      </c>
      <c r="D62" s="35" t="s">
        <v>23</v>
      </c>
      <c r="E62" s="55">
        <v>1068</v>
      </c>
      <c r="F62" s="55"/>
      <c r="G62" s="22">
        <f t="shared" ref="G62:G81" si="3">ROUND(E62*F62,0)</f>
        <v>0</v>
      </c>
      <c r="H62" s="164"/>
    </row>
    <row r="63" spans="1:8" ht="16.5" thickBot="1">
      <c r="A63" s="37" t="s">
        <v>76</v>
      </c>
      <c r="B63" s="42" t="s">
        <v>148</v>
      </c>
      <c r="C63" s="43" t="s">
        <v>149</v>
      </c>
      <c r="D63" s="44" t="s">
        <v>101</v>
      </c>
      <c r="E63" s="19">
        <v>214</v>
      </c>
      <c r="F63" s="22"/>
      <c r="G63" s="19">
        <f t="shared" si="3"/>
        <v>0</v>
      </c>
      <c r="H63" s="164"/>
    </row>
    <row r="64" spans="1:8" ht="63">
      <c r="A64" s="53" t="s">
        <v>150</v>
      </c>
      <c r="B64" s="54" t="s">
        <v>151</v>
      </c>
      <c r="C64" s="54" t="s">
        <v>152</v>
      </c>
      <c r="D64" s="35" t="s">
        <v>23</v>
      </c>
      <c r="E64" s="55">
        <v>752</v>
      </c>
      <c r="F64" s="55"/>
      <c r="G64" s="19">
        <f t="shared" si="3"/>
        <v>0</v>
      </c>
      <c r="H64" s="164"/>
    </row>
    <row r="65" spans="1:8" s="59" customFormat="1" ht="15.75" customHeight="1">
      <c r="A65" s="56" t="s">
        <v>76</v>
      </c>
      <c r="B65" s="47" t="s">
        <v>105</v>
      </c>
      <c r="C65" s="47" t="s">
        <v>106</v>
      </c>
      <c r="D65" s="57" t="s">
        <v>101</v>
      </c>
      <c r="E65" s="58">
        <v>150</v>
      </c>
      <c r="F65" s="58"/>
      <c r="G65" s="58">
        <f t="shared" si="3"/>
        <v>0</v>
      </c>
      <c r="H65" s="164"/>
    </row>
    <row r="66" spans="1:8" s="59" customFormat="1" ht="15.75" customHeight="1">
      <c r="A66" s="56" t="s">
        <v>76</v>
      </c>
      <c r="B66" s="47" t="s">
        <v>107</v>
      </c>
      <c r="C66" s="47" t="s">
        <v>108</v>
      </c>
      <c r="D66" s="57" t="s">
        <v>95</v>
      </c>
      <c r="E66" s="58">
        <v>752</v>
      </c>
      <c r="F66" s="58"/>
      <c r="G66" s="58">
        <f t="shared" si="3"/>
        <v>0</v>
      </c>
      <c r="H66" s="164"/>
    </row>
    <row r="67" spans="1:8" s="59" customFormat="1" ht="15.75" customHeight="1">
      <c r="A67" s="56" t="s">
        <v>76</v>
      </c>
      <c r="B67" s="47" t="s">
        <v>109</v>
      </c>
      <c r="C67" s="47" t="s">
        <v>110</v>
      </c>
      <c r="D67" s="57" t="s">
        <v>95</v>
      </c>
      <c r="E67" s="58">
        <v>752</v>
      </c>
      <c r="F67" s="58"/>
      <c r="G67" s="58">
        <f t="shared" si="3"/>
        <v>0</v>
      </c>
      <c r="H67" s="164"/>
    </row>
    <row r="68" spans="1:8" ht="31.5">
      <c r="A68" s="16" t="s">
        <v>153</v>
      </c>
      <c r="B68" s="17" t="s">
        <v>154</v>
      </c>
      <c r="C68" s="17" t="s">
        <v>155</v>
      </c>
      <c r="D68" s="18" t="s">
        <v>23</v>
      </c>
      <c r="E68" s="19">
        <v>752</v>
      </c>
      <c r="F68" s="19"/>
      <c r="G68" s="19">
        <f t="shared" si="3"/>
        <v>0</v>
      </c>
      <c r="H68" s="164"/>
    </row>
    <row r="69" spans="1:8" s="60" customFormat="1" ht="15.75" customHeight="1">
      <c r="A69" s="56" t="s">
        <v>76</v>
      </c>
      <c r="B69" s="47" t="s">
        <v>105</v>
      </c>
      <c r="C69" s="47" t="s">
        <v>106</v>
      </c>
      <c r="D69" s="57" t="s">
        <v>101</v>
      </c>
      <c r="E69" s="58">
        <v>150</v>
      </c>
      <c r="F69" s="58"/>
      <c r="G69" s="58">
        <f t="shared" si="3"/>
        <v>0</v>
      </c>
      <c r="H69" s="164"/>
    </row>
    <row r="70" spans="1:8" s="60" customFormat="1" ht="15.75" customHeight="1">
      <c r="A70" s="56" t="s">
        <v>76</v>
      </c>
      <c r="B70" s="47" t="s">
        <v>156</v>
      </c>
      <c r="C70" s="47" t="s">
        <v>157</v>
      </c>
      <c r="D70" s="57" t="s">
        <v>95</v>
      </c>
      <c r="E70" s="58">
        <v>300</v>
      </c>
      <c r="F70" s="58"/>
      <c r="G70" s="58">
        <f t="shared" si="3"/>
        <v>0</v>
      </c>
      <c r="H70" s="164"/>
    </row>
    <row r="71" spans="1:8" s="60" customFormat="1" ht="15.75" customHeight="1">
      <c r="A71" s="56" t="s">
        <v>76</v>
      </c>
      <c r="B71" s="47" t="s">
        <v>158</v>
      </c>
      <c r="C71" s="47" t="s">
        <v>159</v>
      </c>
      <c r="D71" s="57" t="s">
        <v>95</v>
      </c>
      <c r="E71" s="58">
        <v>10</v>
      </c>
      <c r="F71" s="58"/>
      <c r="G71" s="58">
        <f t="shared" si="3"/>
        <v>0</v>
      </c>
      <c r="H71" s="164"/>
    </row>
    <row r="72" spans="1:8" ht="15.75">
      <c r="A72" s="16" t="s">
        <v>160</v>
      </c>
      <c r="B72" s="17" t="s">
        <v>161</v>
      </c>
      <c r="C72" s="17" t="s">
        <v>162</v>
      </c>
      <c r="D72" s="18" t="s">
        <v>23</v>
      </c>
      <c r="E72" s="19">
        <v>318</v>
      </c>
      <c r="F72" s="19"/>
      <c r="G72" s="19">
        <f t="shared" si="3"/>
        <v>0</v>
      </c>
      <c r="H72" s="164"/>
    </row>
    <row r="73" spans="1:8" ht="15.75">
      <c r="A73" s="16" t="s">
        <v>163</v>
      </c>
      <c r="B73" s="17" t="s">
        <v>164</v>
      </c>
      <c r="C73" s="17" t="s">
        <v>165</v>
      </c>
      <c r="D73" s="18" t="s">
        <v>23</v>
      </c>
      <c r="E73" s="19">
        <v>304</v>
      </c>
      <c r="F73" s="19"/>
      <c r="G73" s="19">
        <f t="shared" si="3"/>
        <v>0</v>
      </c>
      <c r="H73" s="164"/>
    </row>
    <row r="74" spans="1:8" ht="15.75" customHeight="1">
      <c r="A74" s="16" t="s">
        <v>76</v>
      </c>
      <c r="B74" s="61" t="s">
        <v>166</v>
      </c>
      <c r="C74" s="61" t="s">
        <v>167</v>
      </c>
      <c r="D74" s="21" t="s">
        <v>45</v>
      </c>
      <c r="E74" s="19">
        <v>302</v>
      </c>
      <c r="F74" s="19"/>
      <c r="G74" s="19">
        <f t="shared" si="3"/>
        <v>0</v>
      </c>
      <c r="H74" s="164"/>
    </row>
    <row r="75" spans="1:8" ht="15.75" customHeight="1">
      <c r="A75" s="16" t="s">
        <v>76</v>
      </c>
      <c r="B75" s="61" t="s">
        <v>168</v>
      </c>
      <c r="C75" s="61" t="s">
        <v>169</v>
      </c>
      <c r="D75" s="21" t="s">
        <v>45</v>
      </c>
      <c r="E75" s="19">
        <v>604</v>
      </c>
      <c r="F75" s="19"/>
      <c r="G75" s="19">
        <f t="shared" si="3"/>
        <v>0</v>
      </c>
      <c r="H75" s="164"/>
    </row>
    <row r="76" spans="1:8" ht="15.75" customHeight="1">
      <c r="A76" s="16" t="s">
        <v>76</v>
      </c>
      <c r="B76" s="61" t="s">
        <v>170</v>
      </c>
      <c r="C76" s="61" t="s">
        <v>171</v>
      </c>
      <c r="D76" s="21" t="s">
        <v>45</v>
      </c>
      <c r="E76" s="19">
        <v>302</v>
      </c>
      <c r="F76" s="19"/>
      <c r="G76" s="19">
        <f t="shared" si="3"/>
        <v>0</v>
      </c>
      <c r="H76" s="164"/>
    </row>
    <row r="77" spans="1:8" ht="15.75" customHeight="1">
      <c r="A77" s="16" t="s">
        <v>76</v>
      </c>
      <c r="B77" s="61" t="s">
        <v>172</v>
      </c>
      <c r="C77" s="61" t="s">
        <v>173</v>
      </c>
      <c r="D77" s="21" t="s">
        <v>45</v>
      </c>
      <c r="E77" s="19">
        <v>344</v>
      </c>
      <c r="F77" s="19"/>
      <c r="G77" s="19">
        <f t="shared" si="3"/>
        <v>0</v>
      </c>
      <c r="H77" s="164"/>
    </row>
    <row r="78" spans="1:8" ht="15.75" customHeight="1">
      <c r="A78" s="16" t="s">
        <v>76</v>
      </c>
      <c r="B78" s="61" t="s">
        <v>174</v>
      </c>
      <c r="C78" s="61" t="s">
        <v>175</v>
      </c>
      <c r="D78" s="18" t="s">
        <v>13</v>
      </c>
      <c r="E78" s="19">
        <v>340</v>
      </c>
      <c r="F78" s="19"/>
      <c r="G78" s="19">
        <f t="shared" si="3"/>
        <v>0</v>
      </c>
      <c r="H78" s="164"/>
    </row>
    <row r="79" spans="1:8" ht="15.75" customHeight="1">
      <c r="A79" s="16" t="s">
        <v>76</v>
      </c>
      <c r="B79" s="61" t="s">
        <v>176</v>
      </c>
      <c r="C79" s="61" t="s">
        <v>177</v>
      </c>
      <c r="D79" s="18" t="s">
        <v>13</v>
      </c>
      <c r="E79" s="19">
        <v>252</v>
      </c>
      <c r="F79" s="19"/>
      <c r="G79" s="19">
        <f t="shared" si="3"/>
        <v>0</v>
      </c>
      <c r="H79" s="164"/>
    </row>
    <row r="80" spans="1:8" ht="15.75" customHeight="1">
      <c r="A80" s="16" t="s">
        <v>76</v>
      </c>
      <c r="B80" s="61" t="s">
        <v>178</v>
      </c>
      <c r="C80" s="61" t="s">
        <v>179</v>
      </c>
      <c r="D80" s="18" t="s">
        <v>13</v>
      </c>
      <c r="E80" s="19">
        <v>252</v>
      </c>
      <c r="F80" s="19"/>
      <c r="G80" s="19">
        <f t="shared" si="3"/>
        <v>0</v>
      </c>
      <c r="H80" s="164"/>
    </row>
    <row r="81" spans="1:8" ht="15.75" customHeight="1" thickBot="1">
      <c r="A81" s="16" t="s">
        <v>76</v>
      </c>
      <c r="B81" s="61" t="s">
        <v>180</v>
      </c>
      <c r="C81" s="61" t="s">
        <v>181</v>
      </c>
      <c r="D81" s="18" t="s">
        <v>23</v>
      </c>
      <c r="E81" s="19">
        <v>320</v>
      </c>
      <c r="F81" s="19"/>
      <c r="G81" s="19">
        <f t="shared" si="3"/>
        <v>0</v>
      </c>
      <c r="H81" s="164"/>
    </row>
    <row r="82" spans="1:8" ht="16.5" thickBot="1">
      <c r="A82" s="12" t="s">
        <v>182</v>
      </c>
      <c r="B82" s="13" t="s">
        <v>183</v>
      </c>
      <c r="C82" s="14" t="s">
        <v>184</v>
      </c>
      <c r="D82" s="14"/>
      <c r="E82" s="15"/>
      <c r="F82" s="182">
        <f>SUM(G83:G128)</f>
        <v>0</v>
      </c>
      <c r="G82" s="183"/>
      <c r="H82" s="166"/>
    </row>
    <row r="83" spans="1:8" ht="31.5">
      <c r="A83" s="62" t="s">
        <v>185</v>
      </c>
      <c r="B83" s="63" t="s">
        <v>186</v>
      </c>
      <c r="C83" s="64" t="s">
        <v>187</v>
      </c>
      <c r="D83" s="65" t="s">
        <v>13</v>
      </c>
      <c r="E83" s="66">
        <v>52</v>
      </c>
      <c r="F83" s="66"/>
      <c r="G83" s="19">
        <f t="shared" ref="G83:G102" si="4">ROUND(E83*F83,0)</f>
        <v>0</v>
      </c>
      <c r="H83" s="164"/>
    </row>
    <row r="84" spans="1:8" ht="15.75">
      <c r="A84" s="62" t="s">
        <v>188</v>
      </c>
      <c r="B84" s="63" t="s">
        <v>189</v>
      </c>
      <c r="C84" s="64" t="s">
        <v>190</v>
      </c>
      <c r="D84" s="65" t="s">
        <v>23</v>
      </c>
      <c r="E84" s="66">
        <v>110</v>
      </c>
      <c r="F84" s="66"/>
      <c r="G84" s="19">
        <f t="shared" si="4"/>
        <v>0</v>
      </c>
      <c r="H84" s="164"/>
    </row>
    <row r="85" spans="1:8" ht="31.5">
      <c r="A85" s="67" t="s">
        <v>191</v>
      </c>
      <c r="B85" s="17" t="s">
        <v>192</v>
      </c>
      <c r="C85" s="17" t="s">
        <v>193</v>
      </c>
      <c r="D85" s="18" t="s">
        <v>23</v>
      </c>
      <c r="E85" s="19">
        <v>39</v>
      </c>
      <c r="F85" s="19"/>
      <c r="G85" s="19">
        <f t="shared" si="4"/>
        <v>0</v>
      </c>
      <c r="H85" s="164"/>
    </row>
    <row r="86" spans="1:8" ht="31.5">
      <c r="A86" s="68" t="s">
        <v>194</v>
      </c>
      <c r="B86" s="69" t="s">
        <v>195</v>
      </c>
      <c r="C86" s="69" t="s">
        <v>196</v>
      </c>
      <c r="D86" s="70" t="s">
        <v>45</v>
      </c>
      <c r="E86" s="71">
        <v>73</v>
      </c>
      <c r="F86" s="71"/>
      <c r="G86" s="19">
        <f t="shared" si="4"/>
        <v>0</v>
      </c>
      <c r="H86" s="164"/>
    </row>
    <row r="87" spans="1:8" ht="31.5">
      <c r="A87" s="62" t="s">
        <v>197</v>
      </c>
      <c r="B87" s="63" t="s">
        <v>198</v>
      </c>
      <c r="C87" s="64" t="s">
        <v>199</v>
      </c>
      <c r="D87" s="65" t="s">
        <v>23</v>
      </c>
      <c r="E87" s="66">
        <v>110</v>
      </c>
      <c r="F87" s="66"/>
      <c r="G87" s="19">
        <f t="shared" si="4"/>
        <v>0</v>
      </c>
      <c r="H87" s="164"/>
    </row>
    <row r="88" spans="1:8" ht="57.75" customHeight="1">
      <c r="A88" s="62" t="s">
        <v>76</v>
      </c>
      <c r="B88" s="72" t="s">
        <v>200</v>
      </c>
      <c r="C88" s="72" t="s">
        <v>201</v>
      </c>
      <c r="D88" s="65" t="s">
        <v>23</v>
      </c>
      <c r="E88" s="66">
        <v>110</v>
      </c>
      <c r="F88" s="66"/>
      <c r="G88" s="19">
        <f t="shared" si="4"/>
        <v>0</v>
      </c>
      <c r="H88" s="164"/>
    </row>
    <row r="89" spans="1:8" ht="15.75" customHeight="1">
      <c r="A89" s="62" t="s">
        <v>76</v>
      </c>
      <c r="B89" s="73" t="s">
        <v>202</v>
      </c>
      <c r="C89" s="74" t="s">
        <v>203</v>
      </c>
      <c r="D89" s="65" t="s">
        <v>13</v>
      </c>
      <c r="E89" s="66">
        <v>551</v>
      </c>
      <c r="F89" s="66"/>
      <c r="G89" s="19">
        <f t="shared" si="4"/>
        <v>0</v>
      </c>
      <c r="H89" s="164"/>
    </row>
    <row r="90" spans="1:8" ht="15.75" customHeight="1">
      <c r="A90" s="62" t="s">
        <v>76</v>
      </c>
      <c r="B90" s="73" t="s">
        <v>204</v>
      </c>
      <c r="C90" s="74" t="s">
        <v>205</v>
      </c>
      <c r="D90" s="65" t="s">
        <v>101</v>
      </c>
      <c r="E90" s="66">
        <v>41</v>
      </c>
      <c r="F90" s="66"/>
      <c r="G90" s="19">
        <f t="shared" si="4"/>
        <v>0</v>
      </c>
      <c r="H90" s="164"/>
    </row>
    <row r="91" spans="1:8" ht="15.75">
      <c r="A91" s="62" t="s">
        <v>76</v>
      </c>
      <c r="B91" s="73" t="s">
        <v>206</v>
      </c>
      <c r="C91" s="74" t="s">
        <v>207</v>
      </c>
      <c r="D91" s="65" t="s">
        <v>101</v>
      </c>
      <c r="E91" s="66">
        <v>17</v>
      </c>
      <c r="F91" s="66"/>
      <c r="G91" s="19">
        <f t="shared" si="4"/>
        <v>0</v>
      </c>
      <c r="H91" s="164"/>
    </row>
    <row r="92" spans="1:8" ht="31.5">
      <c r="A92" s="62" t="s">
        <v>208</v>
      </c>
      <c r="B92" s="63" t="s">
        <v>209</v>
      </c>
      <c r="C92" s="64" t="s">
        <v>210</v>
      </c>
      <c r="D92" s="65" t="s">
        <v>23</v>
      </c>
      <c r="E92" s="66">
        <v>72</v>
      </c>
      <c r="F92" s="66"/>
      <c r="G92" s="19">
        <f t="shared" si="4"/>
        <v>0</v>
      </c>
      <c r="H92" s="164"/>
    </row>
    <row r="93" spans="1:8" ht="15.75">
      <c r="A93" s="62" t="s">
        <v>76</v>
      </c>
      <c r="B93" s="73" t="s">
        <v>211</v>
      </c>
      <c r="C93" s="74" t="s">
        <v>212</v>
      </c>
      <c r="D93" s="65" t="s">
        <v>13</v>
      </c>
      <c r="E93" s="66">
        <v>119</v>
      </c>
      <c r="F93" s="66"/>
      <c r="G93" s="19">
        <f t="shared" si="4"/>
        <v>0</v>
      </c>
      <c r="H93" s="164"/>
    </row>
    <row r="94" spans="1:8" ht="15.75">
      <c r="A94" s="62" t="s">
        <v>76</v>
      </c>
      <c r="B94" s="73" t="s">
        <v>213</v>
      </c>
      <c r="C94" s="74" t="s">
        <v>214</v>
      </c>
      <c r="D94" s="65" t="s">
        <v>13</v>
      </c>
      <c r="E94" s="66">
        <v>48</v>
      </c>
      <c r="F94" s="66"/>
      <c r="G94" s="19">
        <f t="shared" si="4"/>
        <v>0</v>
      </c>
      <c r="H94" s="164"/>
    </row>
    <row r="95" spans="1:8" ht="31.5">
      <c r="A95" s="62" t="s">
        <v>76</v>
      </c>
      <c r="B95" s="73" t="s">
        <v>215</v>
      </c>
      <c r="C95" s="74" t="s">
        <v>216</v>
      </c>
      <c r="D95" s="65" t="s">
        <v>13</v>
      </c>
      <c r="E95" s="66">
        <v>60</v>
      </c>
      <c r="F95" s="66"/>
      <c r="G95" s="19">
        <f t="shared" si="4"/>
        <v>0</v>
      </c>
      <c r="H95" s="164"/>
    </row>
    <row r="96" spans="1:8" customFormat="1" ht="15.75">
      <c r="A96" s="16" t="s">
        <v>217</v>
      </c>
      <c r="B96" s="17" t="s">
        <v>218</v>
      </c>
      <c r="C96" s="17" t="s">
        <v>219</v>
      </c>
      <c r="D96" s="21" t="s">
        <v>45</v>
      </c>
      <c r="E96" s="19">
        <v>78</v>
      </c>
      <c r="F96" s="19"/>
      <c r="G96" s="19">
        <f t="shared" si="4"/>
        <v>0</v>
      </c>
      <c r="H96" s="164"/>
    </row>
    <row r="97" spans="1:50" customFormat="1" ht="15.75">
      <c r="A97" s="16" t="s">
        <v>76</v>
      </c>
      <c r="B97" s="61" t="s">
        <v>220</v>
      </c>
      <c r="C97" s="61" t="s">
        <v>221</v>
      </c>
      <c r="D97" s="21" t="s">
        <v>45</v>
      </c>
      <c r="E97" s="19">
        <v>80</v>
      </c>
      <c r="F97" s="19"/>
      <c r="G97" s="19">
        <f t="shared" si="4"/>
        <v>0</v>
      </c>
      <c r="H97" s="164"/>
    </row>
    <row r="98" spans="1:50" customFormat="1" ht="15.75">
      <c r="A98" s="16" t="s">
        <v>76</v>
      </c>
      <c r="B98" s="61" t="s">
        <v>222</v>
      </c>
      <c r="C98" s="61" t="s">
        <v>205</v>
      </c>
      <c r="D98" s="18" t="s">
        <v>101</v>
      </c>
      <c r="E98" s="19">
        <v>11</v>
      </c>
      <c r="F98" s="19"/>
      <c r="G98" s="19">
        <f t="shared" si="4"/>
        <v>0</v>
      </c>
      <c r="H98" s="164"/>
    </row>
    <row r="99" spans="1:50" customFormat="1" ht="15.75">
      <c r="A99" s="16" t="s">
        <v>223</v>
      </c>
      <c r="B99" s="75" t="s">
        <v>224</v>
      </c>
      <c r="C99" s="75" t="s">
        <v>225</v>
      </c>
      <c r="D99" s="18" t="s">
        <v>45</v>
      </c>
      <c r="E99" s="19">
        <v>35</v>
      </c>
      <c r="F99" s="19"/>
      <c r="G99" s="19">
        <f t="shared" si="4"/>
        <v>0</v>
      </c>
      <c r="H99" s="164"/>
    </row>
    <row r="100" spans="1:50" customFormat="1" ht="15.75">
      <c r="A100" s="16" t="s">
        <v>76</v>
      </c>
      <c r="B100" s="61" t="s">
        <v>226</v>
      </c>
      <c r="C100" s="61" t="s">
        <v>227</v>
      </c>
      <c r="D100" s="18" t="s">
        <v>45</v>
      </c>
      <c r="E100" s="19">
        <v>37</v>
      </c>
      <c r="F100" s="19"/>
      <c r="G100" s="19">
        <f t="shared" si="4"/>
        <v>0</v>
      </c>
      <c r="H100" s="164"/>
    </row>
    <row r="101" spans="1:50" customFormat="1" ht="15.75">
      <c r="A101" s="16" t="s">
        <v>76</v>
      </c>
      <c r="B101" s="61" t="s">
        <v>228</v>
      </c>
      <c r="C101" s="61" t="s">
        <v>229</v>
      </c>
      <c r="D101" s="18" t="s">
        <v>13</v>
      </c>
      <c r="E101" s="19">
        <v>123</v>
      </c>
      <c r="F101" s="19"/>
      <c r="G101" s="19">
        <f t="shared" si="4"/>
        <v>0</v>
      </c>
      <c r="H101" s="164"/>
    </row>
    <row r="102" spans="1:50" customFormat="1" ht="15.75">
      <c r="A102" s="16" t="s">
        <v>76</v>
      </c>
      <c r="B102" s="61" t="s">
        <v>230</v>
      </c>
      <c r="C102" s="61" t="s">
        <v>231</v>
      </c>
      <c r="D102" s="18" t="s">
        <v>95</v>
      </c>
      <c r="E102" s="19">
        <v>11</v>
      </c>
      <c r="F102" s="19"/>
      <c r="G102" s="19">
        <f t="shared" si="4"/>
        <v>0</v>
      </c>
      <c r="H102" s="164"/>
    </row>
    <row r="103" spans="1:50" customFormat="1" ht="15.75">
      <c r="A103" s="76" t="s">
        <v>76</v>
      </c>
      <c r="B103" s="77" t="s">
        <v>232</v>
      </c>
      <c r="C103" s="77" t="s">
        <v>233</v>
      </c>
      <c r="D103" s="78"/>
      <c r="E103" s="19"/>
      <c r="F103" s="19"/>
      <c r="G103" s="19"/>
      <c r="H103" s="164"/>
    </row>
    <row r="104" spans="1:50" ht="47.25">
      <c r="A104" s="79" t="s">
        <v>234</v>
      </c>
      <c r="B104" s="80" t="s">
        <v>235</v>
      </c>
      <c r="C104" s="80" t="s">
        <v>236</v>
      </c>
      <c r="D104" s="46" t="s">
        <v>23</v>
      </c>
      <c r="E104" s="19">
        <v>81</v>
      </c>
      <c r="F104" s="19"/>
      <c r="G104" s="19">
        <f t="shared" ref="G104:G128" si="5">ROUND(E104*F104,0)</f>
        <v>0</v>
      </c>
      <c r="H104" s="16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</row>
    <row r="105" spans="1:50" s="1" customFormat="1" ht="15.75">
      <c r="A105" s="37" t="s">
        <v>76</v>
      </c>
      <c r="B105" s="38" t="s">
        <v>237</v>
      </c>
      <c r="C105" s="38" t="s">
        <v>238</v>
      </c>
      <c r="D105" s="46" t="s">
        <v>23</v>
      </c>
      <c r="E105" s="19">
        <v>85</v>
      </c>
      <c r="F105" s="22"/>
      <c r="G105" s="19">
        <f t="shared" si="5"/>
        <v>0</v>
      </c>
      <c r="H105" s="164"/>
    </row>
    <row r="106" spans="1:50" s="1" customFormat="1" ht="15.75">
      <c r="A106" s="37" t="s">
        <v>76</v>
      </c>
      <c r="B106" s="38" t="s">
        <v>239</v>
      </c>
      <c r="C106" s="38" t="s">
        <v>240</v>
      </c>
      <c r="D106" s="46" t="s">
        <v>23</v>
      </c>
      <c r="E106" s="19">
        <v>83</v>
      </c>
      <c r="F106" s="22"/>
      <c r="G106" s="19">
        <f t="shared" si="5"/>
        <v>0</v>
      </c>
      <c r="H106" s="164"/>
    </row>
    <row r="107" spans="1:50" s="1" customFormat="1" ht="15.75">
      <c r="A107" s="37" t="s">
        <v>76</v>
      </c>
      <c r="B107" s="38" t="s">
        <v>241</v>
      </c>
      <c r="C107" s="38" t="s">
        <v>242</v>
      </c>
      <c r="D107" s="81" t="s">
        <v>45</v>
      </c>
      <c r="E107" s="19">
        <v>367</v>
      </c>
      <c r="F107" s="19"/>
      <c r="G107" s="19">
        <f t="shared" si="5"/>
        <v>0</v>
      </c>
      <c r="H107" s="164"/>
    </row>
    <row r="108" spans="1:50" s="1" customFormat="1" ht="15.75">
      <c r="A108" s="37" t="s">
        <v>76</v>
      </c>
      <c r="B108" s="38" t="s">
        <v>243</v>
      </c>
      <c r="C108" s="38" t="s">
        <v>244</v>
      </c>
      <c r="D108" s="82" t="s">
        <v>45</v>
      </c>
      <c r="E108" s="19">
        <v>267</v>
      </c>
      <c r="F108" s="19"/>
      <c r="G108" s="19">
        <f t="shared" si="5"/>
        <v>0</v>
      </c>
      <c r="H108" s="164"/>
    </row>
    <row r="109" spans="1:50" s="1" customFormat="1" ht="15.75">
      <c r="A109" s="37" t="s">
        <v>76</v>
      </c>
      <c r="B109" s="38" t="s">
        <v>245</v>
      </c>
      <c r="C109" s="38" t="s">
        <v>246</v>
      </c>
      <c r="D109" s="82" t="s">
        <v>13</v>
      </c>
      <c r="E109" s="19">
        <v>961</v>
      </c>
      <c r="F109" s="19"/>
      <c r="G109" s="19">
        <f t="shared" si="5"/>
        <v>0</v>
      </c>
      <c r="H109" s="164"/>
    </row>
    <row r="110" spans="1:50" s="1" customFormat="1" ht="15.75">
      <c r="A110" s="37" t="s">
        <v>76</v>
      </c>
      <c r="B110" s="38" t="s">
        <v>247</v>
      </c>
      <c r="C110" s="38" t="s">
        <v>248</v>
      </c>
      <c r="D110" s="46" t="s">
        <v>13</v>
      </c>
      <c r="E110" s="19">
        <v>222</v>
      </c>
      <c r="F110" s="22"/>
      <c r="G110" s="19">
        <f t="shared" si="5"/>
        <v>0</v>
      </c>
      <c r="H110" s="164"/>
    </row>
    <row r="111" spans="1:50" s="1" customFormat="1" ht="15.75">
      <c r="A111" s="37" t="s">
        <v>76</v>
      </c>
      <c r="B111" s="38" t="s">
        <v>249</v>
      </c>
      <c r="C111" s="38" t="s">
        <v>250</v>
      </c>
      <c r="D111" s="46" t="s">
        <v>13</v>
      </c>
      <c r="E111" s="19">
        <v>3670</v>
      </c>
      <c r="F111" s="22"/>
      <c r="G111" s="19">
        <f t="shared" si="5"/>
        <v>0</v>
      </c>
      <c r="H111" s="164"/>
    </row>
    <row r="112" spans="1:50" s="1" customFormat="1" ht="15.75">
      <c r="A112" s="37" t="s">
        <v>76</v>
      </c>
      <c r="B112" s="38" t="s">
        <v>251</v>
      </c>
      <c r="C112" s="38" t="s">
        <v>252</v>
      </c>
      <c r="D112" s="46" t="s">
        <v>13</v>
      </c>
      <c r="E112" s="19">
        <v>1335</v>
      </c>
      <c r="F112" s="22"/>
      <c r="G112" s="19">
        <f t="shared" si="5"/>
        <v>0</v>
      </c>
      <c r="H112" s="164"/>
    </row>
    <row r="113" spans="1:8" customFormat="1" ht="46.5" customHeight="1">
      <c r="A113" s="79" t="s">
        <v>253</v>
      </c>
      <c r="B113" s="20" t="s">
        <v>254</v>
      </c>
      <c r="C113" s="20" t="s">
        <v>255</v>
      </c>
      <c r="D113" s="21" t="s">
        <v>23</v>
      </c>
      <c r="E113" s="22">
        <v>81</v>
      </c>
      <c r="F113" s="22"/>
      <c r="G113" s="22">
        <f t="shared" si="5"/>
        <v>0</v>
      </c>
      <c r="H113" s="164"/>
    </row>
    <row r="114" spans="1:8" customFormat="1" ht="15.75" customHeight="1">
      <c r="A114" s="79" t="s">
        <v>76</v>
      </c>
      <c r="B114" s="83" t="s">
        <v>105</v>
      </c>
      <c r="C114" s="45" t="s">
        <v>106</v>
      </c>
      <c r="D114" s="21" t="s">
        <v>101</v>
      </c>
      <c r="E114" s="22">
        <v>17</v>
      </c>
      <c r="F114" s="22"/>
      <c r="G114" s="22">
        <f t="shared" si="5"/>
        <v>0</v>
      </c>
      <c r="H114" s="164"/>
    </row>
    <row r="115" spans="1:8" customFormat="1" ht="15.75" customHeight="1">
      <c r="A115" s="79" t="s">
        <v>76</v>
      </c>
      <c r="B115" s="83" t="s">
        <v>107</v>
      </c>
      <c r="C115" s="83" t="s">
        <v>108</v>
      </c>
      <c r="D115" s="21" t="s">
        <v>95</v>
      </c>
      <c r="E115" s="22">
        <v>81</v>
      </c>
      <c r="F115" s="22"/>
      <c r="G115" s="22">
        <f t="shared" si="5"/>
        <v>0</v>
      </c>
      <c r="H115" s="164"/>
    </row>
    <row r="116" spans="1:8" ht="15.75" customHeight="1">
      <c r="A116" s="16" t="s">
        <v>76</v>
      </c>
      <c r="B116" s="45" t="s">
        <v>109</v>
      </c>
      <c r="C116" s="45" t="s">
        <v>110</v>
      </c>
      <c r="D116" s="21" t="s">
        <v>95</v>
      </c>
      <c r="E116" s="22">
        <v>81</v>
      </c>
      <c r="F116" s="22"/>
      <c r="G116" s="22">
        <f t="shared" si="5"/>
        <v>0</v>
      </c>
      <c r="H116" s="164"/>
    </row>
    <row r="117" spans="1:8" ht="15.75">
      <c r="A117" s="16" t="s">
        <v>76</v>
      </c>
      <c r="B117" s="50" t="s">
        <v>256</v>
      </c>
      <c r="C117" s="50" t="s">
        <v>257</v>
      </c>
      <c r="D117" s="21" t="s">
        <v>45</v>
      </c>
      <c r="E117" s="22">
        <v>604</v>
      </c>
      <c r="F117" s="22"/>
      <c r="G117" s="22">
        <f t="shared" si="5"/>
        <v>0</v>
      </c>
      <c r="H117" s="164"/>
    </row>
    <row r="118" spans="1:8" customFormat="1" ht="31.5">
      <c r="A118" s="79" t="s">
        <v>258</v>
      </c>
      <c r="B118" s="20" t="s">
        <v>259</v>
      </c>
      <c r="C118" s="20" t="s">
        <v>260</v>
      </c>
      <c r="D118" s="21" t="s">
        <v>23</v>
      </c>
      <c r="E118" s="22">
        <v>81</v>
      </c>
      <c r="F118" s="22"/>
      <c r="G118" s="22">
        <f t="shared" si="5"/>
        <v>0</v>
      </c>
      <c r="H118" s="164"/>
    </row>
    <row r="119" spans="1:8" customFormat="1" ht="31.5">
      <c r="A119" s="79" t="s">
        <v>76</v>
      </c>
      <c r="B119" s="61" t="s">
        <v>105</v>
      </c>
      <c r="C119" s="50" t="s">
        <v>106</v>
      </c>
      <c r="D119" s="21" t="s">
        <v>101</v>
      </c>
      <c r="E119" s="22">
        <v>17</v>
      </c>
      <c r="F119" s="22"/>
      <c r="G119" s="22">
        <f t="shared" si="5"/>
        <v>0</v>
      </c>
      <c r="H119" s="164"/>
    </row>
    <row r="120" spans="1:8" customFormat="1" ht="31.5">
      <c r="A120" s="79" t="s">
        <v>76</v>
      </c>
      <c r="B120" s="61" t="s">
        <v>156</v>
      </c>
      <c r="C120" s="61" t="s">
        <v>157</v>
      </c>
      <c r="D120" s="21" t="s">
        <v>95</v>
      </c>
      <c r="E120" s="22">
        <v>33</v>
      </c>
      <c r="F120" s="22"/>
      <c r="G120" s="22">
        <f t="shared" si="5"/>
        <v>0</v>
      </c>
      <c r="H120" s="164"/>
    </row>
    <row r="121" spans="1:8" customFormat="1" ht="31.5">
      <c r="A121" s="79" t="s">
        <v>76</v>
      </c>
      <c r="B121" s="61" t="s">
        <v>158</v>
      </c>
      <c r="C121" s="61" t="s">
        <v>159</v>
      </c>
      <c r="D121" s="21" t="s">
        <v>95</v>
      </c>
      <c r="E121" s="22">
        <v>1</v>
      </c>
      <c r="F121" s="22"/>
      <c r="G121" s="22">
        <f t="shared" si="5"/>
        <v>0</v>
      </c>
      <c r="H121" s="164"/>
    </row>
    <row r="122" spans="1:8" customFormat="1" ht="15.75">
      <c r="A122" s="79" t="s">
        <v>261</v>
      </c>
      <c r="B122" s="20" t="s">
        <v>262</v>
      </c>
      <c r="C122" s="20" t="s">
        <v>263</v>
      </c>
      <c r="D122" s="21" t="s">
        <v>45</v>
      </c>
      <c r="E122" s="22">
        <v>229</v>
      </c>
      <c r="F122" s="22"/>
      <c r="G122" s="22">
        <f t="shared" si="5"/>
        <v>0</v>
      </c>
      <c r="H122" s="164"/>
    </row>
    <row r="123" spans="1:8" customFormat="1" ht="15.75">
      <c r="A123" s="84" t="s">
        <v>76</v>
      </c>
      <c r="B123" s="61" t="s">
        <v>264</v>
      </c>
      <c r="C123" s="61" t="s">
        <v>265</v>
      </c>
      <c r="D123" s="21" t="s">
        <v>45</v>
      </c>
      <c r="E123" s="22">
        <v>241</v>
      </c>
      <c r="F123" s="22"/>
      <c r="G123" s="22">
        <f t="shared" si="5"/>
        <v>0</v>
      </c>
      <c r="H123" s="164"/>
    </row>
    <row r="124" spans="1:8" customFormat="1" ht="15.75">
      <c r="A124" s="79" t="s">
        <v>266</v>
      </c>
      <c r="B124" s="20" t="s">
        <v>267</v>
      </c>
      <c r="C124" s="20" t="s">
        <v>268</v>
      </c>
      <c r="D124" s="21" t="s">
        <v>45</v>
      </c>
      <c r="E124" s="22">
        <v>229</v>
      </c>
      <c r="F124" s="22"/>
      <c r="G124" s="22">
        <f t="shared" si="5"/>
        <v>0</v>
      </c>
      <c r="H124" s="164"/>
    </row>
    <row r="125" spans="1:8" customFormat="1" ht="15.75">
      <c r="A125" s="84" t="s">
        <v>76</v>
      </c>
      <c r="B125" s="61" t="s">
        <v>269</v>
      </c>
      <c r="C125" s="61" t="s">
        <v>270</v>
      </c>
      <c r="D125" s="21" t="s">
        <v>45</v>
      </c>
      <c r="E125" s="22">
        <v>241</v>
      </c>
      <c r="F125" s="22"/>
      <c r="G125" s="22">
        <f t="shared" si="5"/>
        <v>0</v>
      </c>
      <c r="H125" s="164"/>
    </row>
    <row r="126" spans="1:8" customFormat="1" ht="47.25">
      <c r="A126" s="79" t="s">
        <v>271</v>
      </c>
      <c r="B126" s="20" t="s">
        <v>272</v>
      </c>
      <c r="C126" s="20" t="s">
        <v>273</v>
      </c>
      <c r="D126" s="21" t="s">
        <v>23</v>
      </c>
      <c r="E126" s="22">
        <v>33</v>
      </c>
      <c r="F126" s="22"/>
      <c r="G126" s="22">
        <f t="shared" si="5"/>
        <v>0</v>
      </c>
      <c r="H126" s="164"/>
    </row>
    <row r="127" spans="1:8" customFormat="1" ht="31.5">
      <c r="A127" s="79" t="s">
        <v>76</v>
      </c>
      <c r="B127" s="61" t="s">
        <v>105</v>
      </c>
      <c r="C127" s="50" t="s">
        <v>106</v>
      </c>
      <c r="D127" s="21" t="s">
        <v>101</v>
      </c>
      <c r="E127" s="22">
        <v>5</v>
      </c>
      <c r="F127" s="22"/>
      <c r="G127" s="22">
        <f t="shared" si="5"/>
        <v>0</v>
      </c>
      <c r="H127" s="164"/>
    </row>
    <row r="128" spans="1:8" ht="16.5" thickBot="1">
      <c r="A128" s="49" t="s">
        <v>76</v>
      </c>
      <c r="B128" s="50" t="s">
        <v>137</v>
      </c>
      <c r="C128" s="50" t="s">
        <v>138</v>
      </c>
      <c r="D128" s="21" t="s">
        <v>95</v>
      </c>
      <c r="E128" s="22">
        <v>116</v>
      </c>
      <c r="F128" s="22"/>
      <c r="G128" s="22">
        <f t="shared" si="5"/>
        <v>0</v>
      </c>
      <c r="H128" s="164"/>
    </row>
    <row r="129" spans="1:8" customFormat="1" ht="16.5" thickBot="1">
      <c r="A129" s="12" t="s">
        <v>274</v>
      </c>
      <c r="B129" s="13" t="s">
        <v>275</v>
      </c>
      <c r="C129" s="14" t="s">
        <v>276</v>
      </c>
      <c r="D129" s="14"/>
      <c r="E129" s="15"/>
      <c r="F129" s="182">
        <f>SUM(G130:G168)</f>
        <v>0</v>
      </c>
      <c r="G129" s="183"/>
      <c r="H129" s="166"/>
    </row>
    <row r="130" spans="1:8" customFormat="1" ht="31.5">
      <c r="A130" s="79" t="s">
        <v>277</v>
      </c>
      <c r="B130" s="17" t="s">
        <v>278</v>
      </c>
      <c r="C130" s="17" t="s">
        <v>279</v>
      </c>
      <c r="D130" s="18" t="s">
        <v>13</v>
      </c>
      <c r="E130" s="19">
        <v>152</v>
      </c>
      <c r="F130" s="19"/>
      <c r="G130" s="19">
        <f t="shared" ref="G130:G135" si="6">E130*F130</f>
        <v>0</v>
      </c>
      <c r="H130" s="164"/>
    </row>
    <row r="131" spans="1:8" customFormat="1" ht="15.75">
      <c r="A131" s="79" t="s">
        <v>280</v>
      </c>
      <c r="B131" s="17" t="s">
        <v>281</v>
      </c>
      <c r="C131" s="17" t="s">
        <v>282</v>
      </c>
      <c r="D131" s="18" t="s">
        <v>23</v>
      </c>
      <c r="E131" s="19">
        <v>251</v>
      </c>
      <c r="F131" s="19"/>
      <c r="G131" s="19">
        <f t="shared" si="6"/>
        <v>0</v>
      </c>
      <c r="H131" s="164"/>
    </row>
    <row r="132" spans="1:8" customFormat="1" ht="31.5">
      <c r="A132" s="79" t="s">
        <v>283</v>
      </c>
      <c r="B132" s="17" t="s">
        <v>284</v>
      </c>
      <c r="C132" s="17" t="s">
        <v>285</v>
      </c>
      <c r="D132" s="18" t="s">
        <v>23</v>
      </c>
      <c r="E132" s="19">
        <v>13</v>
      </c>
      <c r="F132" s="19"/>
      <c r="G132" s="19">
        <f t="shared" si="6"/>
        <v>0</v>
      </c>
      <c r="H132" s="164"/>
    </row>
    <row r="133" spans="1:8" customFormat="1" ht="78.75">
      <c r="A133" s="79" t="s">
        <v>76</v>
      </c>
      <c r="B133" s="61" t="s">
        <v>286</v>
      </c>
      <c r="C133" s="61" t="s">
        <v>287</v>
      </c>
      <c r="D133" s="18" t="s">
        <v>23</v>
      </c>
      <c r="E133" s="19">
        <v>13</v>
      </c>
      <c r="F133" s="19"/>
      <c r="G133" s="19">
        <f t="shared" si="6"/>
        <v>0</v>
      </c>
      <c r="H133" s="164"/>
    </row>
    <row r="134" spans="1:8" customFormat="1" ht="15.75">
      <c r="A134" s="79" t="s">
        <v>76</v>
      </c>
      <c r="B134" s="61" t="s">
        <v>288</v>
      </c>
      <c r="C134" s="61" t="s">
        <v>289</v>
      </c>
      <c r="D134" s="18" t="s">
        <v>13</v>
      </c>
      <c r="E134" s="19">
        <v>33</v>
      </c>
      <c r="F134" s="19"/>
      <c r="G134" s="19">
        <f t="shared" si="6"/>
        <v>0</v>
      </c>
      <c r="H134" s="164"/>
    </row>
    <row r="135" spans="1:8" customFormat="1" ht="15.75">
      <c r="A135" s="79" t="s">
        <v>76</v>
      </c>
      <c r="B135" s="61" t="s">
        <v>222</v>
      </c>
      <c r="C135" s="61" t="s">
        <v>205</v>
      </c>
      <c r="D135" s="18" t="s">
        <v>101</v>
      </c>
      <c r="E135" s="19">
        <v>2</v>
      </c>
      <c r="F135" s="19"/>
      <c r="G135" s="19">
        <f t="shared" si="6"/>
        <v>0</v>
      </c>
      <c r="H135" s="164"/>
    </row>
    <row r="136" spans="1:8" customFormat="1" ht="39.75" customHeight="1">
      <c r="A136" s="16" t="s">
        <v>290</v>
      </c>
      <c r="B136" s="17" t="s">
        <v>291</v>
      </c>
      <c r="C136" s="17" t="s">
        <v>292</v>
      </c>
      <c r="D136" s="18" t="s">
        <v>23</v>
      </c>
      <c r="E136" s="19">
        <v>12</v>
      </c>
      <c r="F136" s="19"/>
      <c r="G136" s="19">
        <f>ROUND(E136*F136,0)</f>
        <v>0</v>
      </c>
      <c r="H136" s="164"/>
    </row>
    <row r="137" spans="1:8" customFormat="1" ht="15.75">
      <c r="A137" s="16" t="s">
        <v>76</v>
      </c>
      <c r="B137" s="61" t="s">
        <v>293</v>
      </c>
      <c r="C137" s="61" t="s">
        <v>294</v>
      </c>
      <c r="D137" s="18" t="s">
        <v>13</v>
      </c>
      <c r="E137" s="19">
        <v>4</v>
      </c>
      <c r="F137" s="19"/>
      <c r="G137" s="19">
        <f>ROUND(E137*F137,0)</f>
        <v>0</v>
      </c>
      <c r="H137" s="164"/>
    </row>
    <row r="138" spans="1:8" customFormat="1" ht="31.5">
      <c r="A138" s="79" t="s">
        <v>295</v>
      </c>
      <c r="B138" s="17" t="s">
        <v>296</v>
      </c>
      <c r="C138" s="17" t="s">
        <v>297</v>
      </c>
      <c r="D138" s="21" t="s">
        <v>45</v>
      </c>
      <c r="E138" s="19">
        <v>23</v>
      </c>
      <c r="F138" s="19"/>
      <c r="G138" s="19">
        <f t="shared" ref="G138:G154" si="7">E138*F138</f>
        <v>0</v>
      </c>
      <c r="H138" s="164"/>
    </row>
    <row r="139" spans="1:8" customFormat="1" ht="15.75">
      <c r="A139" s="79" t="s">
        <v>76</v>
      </c>
      <c r="B139" s="61" t="s">
        <v>298</v>
      </c>
      <c r="C139" s="61" t="s">
        <v>299</v>
      </c>
      <c r="D139" s="18" t="s">
        <v>101</v>
      </c>
      <c r="E139" s="19">
        <v>4</v>
      </c>
      <c r="F139" s="19"/>
      <c r="G139" s="19">
        <f t="shared" si="7"/>
        <v>0</v>
      </c>
      <c r="H139" s="164"/>
    </row>
    <row r="140" spans="1:8" customFormat="1" ht="47.25">
      <c r="A140" s="79" t="s">
        <v>300</v>
      </c>
      <c r="B140" s="17" t="s">
        <v>301</v>
      </c>
      <c r="C140" s="17" t="s">
        <v>302</v>
      </c>
      <c r="D140" s="18" t="s">
        <v>13</v>
      </c>
      <c r="E140" s="19">
        <v>80</v>
      </c>
      <c r="F140" s="19"/>
      <c r="G140" s="19">
        <f t="shared" si="7"/>
        <v>0</v>
      </c>
      <c r="H140" s="164"/>
    </row>
    <row r="141" spans="1:8" customFormat="1" ht="47.25">
      <c r="A141" s="79" t="s">
        <v>303</v>
      </c>
      <c r="B141" s="17" t="s">
        <v>304</v>
      </c>
      <c r="C141" s="17" t="s">
        <v>305</v>
      </c>
      <c r="D141" s="18" t="s">
        <v>13</v>
      </c>
      <c r="E141" s="19">
        <v>64</v>
      </c>
      <c r="F141" s="19"/>
      <c r="G141" s="19">
        <f t="shared" si="7"/>
        <v>0</v>
      </c>
      <c r="H141" s="164"/>
    </row>
    <row r="142" spans="1:8" customFormat="1" ht="78.75">
      <c r="A142" s="79" t="s">
        <v>76</v>
      </c>
      <c r="B142" s="61" t="s">
        <v>306</v>
      </c>
      <c r="C142" s="61" t="s">
        <v>307</v>
      </c>
      <c r="D142" s="18" t="s">
        <v>13</v>
      </c>
      <c r="E142" s="19">
        <v>80</v>
      </c>
      <c r="F142" s="19"/>
      <c r="G142" s="19">
        <f t="shared" si="7"/>
        <v>0</v>
      </c>
      <c r="H142" s="164"/>
    </row>
    <row r="143" spans="1:8" customFormat="1" ht="78.75">
      <c r="A143" s="79" t="s">
        <v>76</v>
      </c>
      <c r="B143" s="61" t="s">
        <v>308</v>
      </c>
      <c r="C143" s="61" t="s">
        <v>309</v>
      </c>
      <c r="D143" s="18" t="s">
        <v>13</v>
      </c>
      <c r="E143" s="19">
        <v>64</v>
      </c>
      <c r="F143" s="19"/>
      <c r="G143" s="19">
        <f t="shared" si="7"/>
        <v>0</v>
      </c>
      <c r="H143" s="164"/>
    </row>
    <row r="144" spans="1:8" customFormat="1" ht="15.75">
      <c r="A144" s="79" t="s">
        <v>76</v>
      </c>
      <c r="B144" s="61" t="s">
        <v>288</v>
      </c>
      <c r="C144" s="61" t="s">
        <v>289</v>
      </c>
      <c r="D144" s="18" t="s">
        <v>13</v>
      </c>
      <c r="E144" s="19">
        <v>1152</v>
      </c>
      <c r="F144" s="19"/>
      <c r="G144" s="19">
        <f t="shared" si="7"/>
        <v>0</v>
      </c>
      <c r="H144" s="164"/>
    </row>
    <row r="145" spans="1:8" customFormat="1" ht="15.75">
      <c r="A145" s="79" t="s">
        <v>76</v>
      </c>
      <c r="B145" s="61" t="s">
        <v>222</v>
      </c>
      <c r="C145" s="61" t="s">
        <v>205</v>
      </c>
      <c r="D145" s="18" t="s">
        <v>101</v>
      </c>
      <c r="E145" s="19">
        <v>77</v>
      </c>
      <c r="F145" s="19"/>
      <c r="G145" s="19">
        <f t="shared" si="7"/>
        <v>0</v>
      </c>
      <c r="H145" s="164"/>
    </row>
    <row r="146" spans="1:8" customFormat="1" ht="31.5">
      <c r="A146" s="79" t="s">
        <v>310</v>
      </c>
      <c r="B146" s="17" t="s">
        <v>311</v>
      </c>
      <c r="C146" s="17" t="s">
        <v>312</v>
      </c>
      <c r="D146" s="18" t="s">
        <v>13</v>
      </c>
      <c r="E146" s="19">
        <v>4</v>
      </c>
      <c r="F146" s="19"/>
      <c r="G146" s="19">
        <f t="shared" si="7"/>
        <v>0</v>
      </c>
      <c r="H146" s="164"/>
    </row>
    <row r="147" spans="1:8" customFormat="1" ht="15.75">
      <c r="A147" s="79" t="s">
        <v>76</v>
      </c>
      <c r="B147" s="61" t="s">
        <v>313</v>
      </c>
      <c r="C147" s="61" t="s">
        <v>314</v>
      </c>
      <c r="D147" s="18" t="s">
        <v>13</v>
      </c>
      <c r="E147" s="19">
        <v>4</v>
      </c>
      <c r="F147" s="19"/>
      <c r="G147" s="19">
        <f t="shared" si="7"/>
        <v>0</v>
      </c>
      <c r="H147" s="164"/>
    </row>
    <row r="148" spans="1:8" customFormat="1" ht="31.5">
      <c r="A148" s="79" t="s">
        <v>315</v>
      </c>
      <c r="B148" s="17" t="s">
        <v>311</v>
      </c>
      <c r="C148" s="17" t="s">
        <v>312</v>
      </c>
      <c r="D148" s="18" t="s">
        <v>13</v>
      </c>
      <c r="E148" s="19">
        <v>152</v>
      </c>
      <c r="F148" s="19"/>
      <c r="G148" s="19">
        <f t="shared" si="7"/>
        <v>0</v>
      </c>
      <c r="H148" s="164"/>
    </row>
    <row r="149" spans="1:8" customFormat="1" ht="31.5">
      <c r="A149" s="79" t="s">
        <v>76</v>
      </c>
      <c r="B149" s="61" t="s">
        <v>316</v>
      </c>
      <c r="C149" s="61" t="s">
        <v>317</v>
      </c>
      <c r="D149" s="18" t="s">
        <v>13</v>
      </c>
      <c r="E149" s="19">
        <v>152</v>
      </c>
      <c r="F149" s="19"/>
      <c r="G149" s="19">
        <f t="shared" si="7"/>
        <v>0</v>
      </c>
      <c r="H149" s="164"/>
    </row>
    <row r="150" spans="1:8" customFormat="1" ht="31.5">
      <c r="A150" s="79" t="s">
        <v>76</v>
      </c>
      <c r="B150" s="61" t="s">
        <v>318</v>
      </c>
      <c r="C150" s="61" t="s">
        <v>319</v>
      </c>
      <c r="D150" s="18" t="s">
        <v>13</v>
      </c>
      <c r="E150" s="19">
        <v>152</v>
      </c>
      <c r="F150" s="19"/>
      <c r="G150" s="19">
        <f t="shared" si="7"/>
        <v>0</v>
      </c>
      <c r="H150" s="164"/>
    </row>
    <row r="151" spans="1:8" customFormat="1" ht="15.75">
      <c r="A151" s="79" t="s">
        <v>76</v>
      </c>
      <c r="B151" s="61" t="s">
        <v>320</v>
      </c>
      <c r="C151" s="61" t="s">
        <v>321</v>
      </c>
      <c r="D151" s="18" t="s">
        <v>13</v>
      </c>
      <c r="E151" s="19">
        <v>152</v>
      </c>
      <c r="F151" s="19"/>
      <c r="G151" s="19">
        <f t="shared" si="7"/>
        <v>0</v>
      </c>
      <c r="H151" s="164"/>
    </row>
    <row r="152" spans="1:8" customFormat="1" ht="15.75">
      <c r="A152" s="79" t="s">
        <v>76</v>
      </c>
      <c r="B152" s="61" t="s">
        <v>322</v>
      </c>
      <c r="C152" s="61" t="s">
        <v>323</v>
      </c>
      <c r="D152" s="18" t="s">
        <v>13</v>
      </c>
      <c r="E152" s="19">
        <v>152</v>
      </c>
      <c r="F152" s="19"/>
      <c r="G152" s="19">
        <f t="shared" si="7"/>
        <v>0</v>
      </c>
      <c r="H152" s="164"/>
    </row>
    <row r="153" spans="1:8" customFormat="1" ht="15.75">
      <c r="A153" s="79" t="s">
        <v>324</v>
      </c>
      <c r="B153" s="17" t="s">
        <v>325</v>
      </c>
      <c r="C153" s="17" t="s">
        <v>326</v>
      </c>
      <c r="D153" s="18" t="s">
        <v>13</v>
      </c>
      <c r="E153" s="19">
        <v>76</v>
      </c>
      <c r="F153" s="19"/>
      <c r="G153" s="19">
        <f t="shared" si="7"/>
        <v>0</v>
      </c>
      <c r="H153" s="164"/>
    </row>
    <row r="154" spans="1:8" customFormat="1" ht="31.5">
      <c r="A154" s="79" t="s">
        <v>76</v>
      </c>
      <c r="B154" s="61" t="s">
        <v>327</v>
      </c>
      <c r="C154" s="61" t="s">
        <v>328</v>
      </c>
      <c r="D154" s="18" t="s">
        <v>13</v>
      </c>
      <c r="E154" s="19">
        <v>76</v>
      </c>
      <c r="F154" s="19"/>
      <c r="G154" s="19">
        <f t="shared" si="7"/>
        <v>0</v>
      </c>
      <c r="H154" s="164"/>
    </row>
    <row r="155" spans="1:8" customFormat="1" ht="15.75">
      <c r="A155" s="76" t="s">
        <v>76</v>
      </c>
      <c r="B155" s="77" t="s">
        <v>329</v>
      </c>
      <c r="C155" s="77" t="s">
        <v>330</v>
      </c>
      <c r="D155" s="78"/>
      <c r="E155" s="22"/>
      <c r="F155" s="22"/>
      <c r="G155" s="22"/>
      <c r="H155" s="164"/>
    </row>
    <row r="156" spans="1:8" customFormat="1" ht="47.25">
      <c r="A156" s="79" t="s">
        <v>331</v>
      </c>
      <c r="B156" s="17" t="s">
        <v>332</v>
      </c>
      <c r="C156" s="17" t="s">
        <v>333</v>
      </c>
      <c r="D156" s="18" t="s">
        <v>23</v>
      </c>
      <c r="E156" s="19">
        <v>29</v>
      </c>
      <c r="F156" s="19"/>
      <c r="G156" s="19">
        <f t="shared" ref="G156:G161" si="8">E156*F156</f>
        <v>0</v>
      </c>
      <c r="H156" s="164"/>
    </row>
    <row r="157" spans="1:8" customFormat="1" ht="15.75" customHeight="1">
      <c r="A157" s="79" t="s">
        <v>76</v>
      </c>
      <c r="B157" s="61" t="s">
        <v>334</v>
      </c>
      <c r="C157" s="61" t="s">
        <v>335</v>
      </c>
      <c r="D157" s="18" t="s">
        <v>95</v>
      </c>
      <c r="E157" s="19">
        <v>749</v>
      </c>
      <c r="F157" s="19"/>
      <c r="G157" s="19">
        <f t="shared" si="8"/>
        <v>0</v>
      </c>
      <c r="H157" s="164"/>
    </row>
    <row r="158" spans="1:8" customFormat="1" ht="39" customHeight="1">
      <c r="A158" s="79" t="s">
        <v>336</v>
      </c>
      <c r="B158" s="85" t="s">
        <v>337</v>
      </c>
      <c r="C158" s="17" t="s">
        <v>255</v>
      </c>
      <c r="D158" s="18" t="s">
        <v>23</v>
      </c>
      <c r="E158" s="19">
        <v>29</v>
      </c>
      <c r="F158" s="19"/>
      <c r="G158" s="19">
        <f t="shared" si="8"/>
        <v>0</v>
      </c>
      <c r="H158" s="164"/>
    </row>
    <row r="159" spans="1:8" customFormat="1" ht="15.75" customHeight="1">
      <c r="A159" s="79" t="s">
        <v>76</v>
      </c>
      <c r="B159" s="61" t="s">
        <v>105</v>
      </c>
      <c r="C159" s="47" t="s">
        <v>106</v>
      </c>
      <c r="D159" s="18" t="s">
        <v>101</v>
      </c>
      <c r="E159" s="19">
        <v>6</v>
      </c>
      <c r="F159" s="19"/>
      <c r="G159" s="19">
        <f t="shared" si="8"/>
        <v>0</v>
      </c>
      <c r="H159" s="164"/>
    </row>
    <row r="160" spans="1:8" customFormat="1" ht="15.75" customHeight="1">
      <c r="A160" s="79" t="s">
        <v>76</v>
      </c>
      <c r="B160" s="61" t="s">
        <v>107</v>
      </c>
      <c r="C160" s="61" t="s">
        <v>108</v>
      </c>
      <c r="D160" s="18" t="s">
        <v>95</v>
      </c>
      <c r="E160" s="19">
        <v>29</v>
      </c>
      <c r="F160" s="19"/>
      <c r="G160" s="19">
        <f t="shared" si="8"/>
        <v>0</v>
      </c>
      <c r="H160" s="164"/>
    </row>
    <row r="161" spans="1:8" customFormat="1" ht="15.75" customHeight="1">
      <c r="A161" s="79" t="s">
        <v>76</v>
      </c>
      <c r="B161" s="61" t="s">
        <v>109</v>
      </c>
      <c r="C161" s="61" t="s">
        <v>110</v>
      </c>
      <c r="D161" s="18" t="s">
        <v>95</v>
      </c>
      <c r="E161" s="19">
        <v>29</v>
      </c>
      <c r="F161" s="19"/>
      <c r="G161" s="19">
        <f t="shared" si="8"/>
        <v>0</v>
      </c>
      <c r="H161" s="164"/>
    </row>
    <row r="162" spans="1:8" ht="15.75">
      <c r="A162" s="16" t="s">
        <v>76</v>
      </c>
      <c r="B162" s="50" t="s">
        <v>256</v>
      </c>
      <c r="C162" s="50" t="s">
        <v>257</v>
      </c>
      <c r="D162" s="21" t="s">
        <v>45</v>
      </c>
      <c r="E162" s="22">
        <v>57</v>
      </c>
      <c r="F162" s="22"/>
      <c r="G162" s="22">
        <f>ROUND(E162*F162,0)</f>
        <v>0</v>
      </c>
      <c r="H162" s="164"/>
    </row>
    <row r="163" spans="1:8" customFormat="1" ht="47.25">
      <c r="A163" s="79" t="s">
        <v>338</v>
      </c>
      <c r="B163" s="17" t="s">
        <v>339</v>
      </c>
      <c r="C163" s="17" t="s">
        <v>340</v>
      </c>
      <c r="D163" s="18" t="s">
        <v>23</v>
      </c>
      <c r="E163" s="19">
        <v>29</v>
      </c>
      <c r="F163" s="19"/>
      <c r="G163" s="19">
        <f>E163*F163</f>
        <v>0</v>
      </c>
      <c r="H163" s="164"/>
    </row>
    <row r="164" spans="1:8" customFormat="1" ht="15.75" customHeight="1">
      <c r="A164" s="79" t="s">
        <v>76</v>
      </c>
      <c r="B164" s="61" t="s">
        <v>105</v>
      </c>
      <c r="C164" s="47" t="s">
        <v>106</v>
      </c>
      <c r="D164" s="18" t="s">
        <v>101</v>
      </c>
      <c r="E164" s="19">
        <v>7</v>
      </c>
      <c r="F164" s="19"/>
      <c r="G164" s="19">
        <f>E164*F164</f>
        <v>0</v>
      </c>
      <c r="H164" s="164"/>
    </row>
    <row r="165" spans="1:8" customFormat="1" ht="36" customHeight="1">
      <c r="A165" s="79" t="s">
        <v>76</v>
      </c>
      <c r="B165" s="61" t="s">
        <v>341</v>
      </c>
      <c r="C165" s="61" t="s">
        <v>115</v>
      </c>
      <c r="D165" s="18" t="s">
        <v>95</v>
      </c>
      <c r="E165" s="19">
        <v>12</v>
      </c>
      <c r="F165" s="19"/>
      <c r="G165" s="19">
        <f>E165*F165</f>
        <v>0</v>
      </c>
      <c r="H165" s="164"/>
    </row>
    <row r="166" spans="1:8" customFormat="1" ht="15.75" customHeight="1">
      <c r="A166" s="79" t="s">
        <v>76</v>
      </c>
      <c r="B166" s="61" t="s">
        <v>116</v>
      </c>
      <c r="C166" s="61" t="s">
        <v>117</v>
      </c>
      <c r="D166" s="18" t="s">
        <v>95</v>
      </c>
      <c r="E166" s="19">
        <v>1</v>
      </c>
      <c r="F166" s="19"/>
      <c r="G166" s="19">
        <f>E166*F166</f>
        <v>0</v>
      </c>
      <c r="H166" s="164"/>
    </row>
    <row r="167" spans="1:8" customFormat="1" ht="15.75">
      <c r="A167" s="79" t="s">
        <v>342</v>
      </c>
      <c r="B167" s="20" t="s">
        <v>262</v>
      </c>
      <c r="C167" s="20" t="s">
        <v>263</v>
      </c>
      <c r="D167" s="21" t="s">
        <v>45</v>
      </c>
      <c r="E167" s="22">
        <v>29</v>
      </c>
      <c r="F167" s="22"/>
      <c r="G167" s="22">
        <f>ROUND(E167*F167,0)</f>
        <v>0</v>
      </c>
      <c r="H167" s="164"/>
    </row>
    <row r="168" spans="1:8" customFormat="1" ht="16.5" thickBot="1">
      <c r="A168" s="134" t="s">
        <v>76</v>
      </c>
      <c r="B168" s="138" t="s">
        <v>264</v>
      </c>
      <c r="C168" s="138" t="s">
        <v>265</v>
      </c>
      <c r="D168" s="26" t="s">
        <v>45</v>
      </c>
      <c r="E168" s="27">
        <v>30</v>
      </c>
      <c r="F168" s="27"/>
      <c r="G168" s="27">
        <f>ROUND(E168*F168,0)</f>
        <v>0</v>
      </c>
      <c r="H168" s="164"/>
    </row>
    <row r="169" spans="1:8" customFormat="1" ht="16.5" thickBot="1">
      <c r="A169" s="12" t="s">
        <v>343</v>
      </c>
      <c r="B169" s="13" t="s">
        <v>344</v>
      </c>
      <c r="C169" s="14" t="s">
        <v>345</v>
      </c>
      <c r="D169" s="14"/>
      <c r="E169" s="15"/>
      <c r="F169" s="182">
        <f>SUM(G170:G214)</f>
        <v>0</v>
      </c>
      <c r="G169" s="183"/>
      <c r="H169" s="166"/>
    </row>
    <row r="170" spans="1:8" customFormat="1" ht="15.75">
      <c r="A170" s="87" t="s">
        <v>76</v>
      </c>
      <c r="B170" s="88" t="s">
        <v>346</v>
      </c>
      <c r="C170" s="77" t="s">
        <v>347</v>
      </c>
      <c r="D170" s="78"/>
      <c r="E170" s="89"/>
      <c r="F170" s="78"/>
      <c r="G170" s="90"/>
      <c r="H170" s="164"/>
    </row>
    <row r="171" spans="1:8" customFormat="1" ht="47.25">
      <c r="A171" s="79" t="s">
        <v>348</v>
      </c>
      <c r="B171" s="17" t="s">
        <v>349</v>
      </c>
      <c r="C171" s="17" t="s">
        <v>350</v>
      </c>
      <c r="D171" s="18" t="s">
        <v>23</v>
      </c>
      <c r="E171" s="19">
        <v>318</v>
      </c>
      <c r="F171" s="19"/>
      <c r="G171" s="19">
        <f t="shared" ref="G171:G178" si="9">ROUND(E171*F171,0)</f>
        <v>0</v>
      </c>
      <c r="H171" s="164"/>
    </row>
    <row r="172" spans="1:8" customFormat="1" ht="31.5">
      <c r="A172" s="79" t="s">
        <v>351</v>
      </c>
      <c r="B172" s="17" t="s">
        <v>352</v>
      </c>
      <c r="C172" s="17" t="s">
        <v>353</v>
      </c>
      <c r="D172" s="18" t="s">
        <v>23</v>
      </c>
      <c r="E172" s="19">
        <v>318</v>
      </c>
      <c r="F172" s="19"/>
      <c r="G172" s="19">
        <f t="shared" si="9"/>
        <v>0</v>
      </c>
      <c r="H172" s="164"/>
    </row>
    <row r="173" spans="1:8" customFormat="1" ht="47.25">
      <c r="A173" s="79" t="s">
        <v>354</v>
      </c>
      <c r="B173" s="17" t="s">
        <v>355</v>
      </c>
      <c r="C173" s="17" t="s">
        <v>356</v>
      </c>
      <c r="D173" s="18" t="s">
        <v>23</v>
      </c>
      <c r="E173" s="19">
        <v>318</v>
      </c>
      <c r="F173" s="19"/>
      <c r="G173" s="19">
        <f t="shared" si="9"/>
        <v>0</v>
      </c>
      <c r="H173" s="164"/>
    </row>
    <row r="174" spans="1:8" customFormat="1" ht="15.75">
      <c r="A174" s="84" t="s">
        <v>76</v>
      </c>
      <c r="B174" s="38" t="s">
        <v>141</v>
      </c>
      <c r="C174" s="38" t="s">
        <v>142</v>
      </c>
      <c r="D174" s="18" t="s">
        <v>13</v>
      </c>
      <c r="E174" s="19">
        <v>1344</v>
      </c>
      <c r="F174" s="19"/>
      <c r="G174" s="19">
        <f t="shared" si="9"/>
        <v>0</v>
      </c>
      <c r="H174" s="164"/>
    </row>
    <row r="175" spans="1:8" customFormat="1" ht="20.25" customHeight="1">
      <c r="A175" s="79" t="s">
        <v>76</v>
      </c>
      <c r="B175" s="47" t="s">
        <v>105</v>
      </c>
      <c r="C175" s="47" t="s">
        <v>106</v>
      </c>
      <c r="D175" s="18" t="s">
        <v>101</v>
      </c>
      <c r="E175" s="19">
        <v>64</v>
      </c>
      <c r="F175" s="19"/>
      <c r="G175" s="19">
        <f t="shared" si="9"/>
        <v>0</v>
      </c>
      <c r="H175" s="164"/>
    </row>
    <row r="176" spans="1:8" customFormat="1" ht="35.25" customHeight="1">
      <c r="A176" s="79" t="s">
        <v>76</v>
      </c>
      <c r="B176" s="38" t="s">
        <v>357</v>
      </c>
      <c r="C176" s="47" t="s">
        <v>358</v>
      </c>
      <c r="D176" s="18" t="s">
        <v>95</v>
      </c>
      <c r="E176" s="19">
        <v>130</v>
      </c>
      <c r="F176" s="19"/>
      <c r="G176" s="19">
        <f t="shared" si="9"/>
        <v>0</v>
      </c>
      <c r="H176" s="164"/>
    </row>
    <row r="177" spans="1:8" customFormat="1" ht="15.75">
      <c r="A177" s="79" t="s">
        <v>76</v>
      </c>
      <c r="B177" s="38" t="s">
        <v>137</v>
      </c>
      <c r="C177" s="38" t="s">
        <v>138</v>
      </c>
      <c r="D177" s="18" t="s">
        <v>95</v>
      </c>
      <c r="E177" s="19">
        <v>2062</v>
      </c>
      <c r="F177" s="19"/>
      <c r="G177" s="19">
        <f t="shared" si="9"/>
        <v>0</v>
      </c>
      <c r="H177" s="164"/>
    </row>
    <row r="178" spans="1:8" customFormat="1" ht="31.5">
      <c r="A178" s="79" t="s">
        <v>76</v>
      </c>
      <c r="B178" s="38" t="s">
        <v>359</v>
      </c>
      <c r="C178" s="38" t="s">
        <v>360</v>
      </c>
      <c r="D178" s="18" t="s">
        <v>23</v>
      </c>
      <c r="E178" s="19">
        <v>324</v>
      </c>
      <c r="F178" s="19"/>
      <c r="G178" s="19">
        <f t="shared" si="9"/>
        <v>0</v>
      </c>
      <c r="H178" s="164"/>
    </row>
    <row r="179" spans="1:8" customFormat="1" ht="15.75">
      <c r="A179" s="76" t="s">
        <v>76</v>
      </c>
      <c r="B179" s="77" t="s">
        <v>361</v>
      </c>
      <c r="C179" s="77" t="s">
        <v>362</v>
      </c>
      <c r="D179" s="78"/>
      <c r="E179" s="19"/>
      <c r="F179" s="19"/>
      <c r="G179" s="19"/>
      <c r="H179" s="164"/>
    </row>
    <row r="180" spans="1:8" customFormat="1" ht="47.25">
      <c r="A180" s="79" t="s">
        <v>363</v>
      </c>
      <c r="B180" s="17" t="s">
        <v>349</v>
      </c>
      <c r="C180" s="17" t="s">
        <v>350</v>
      </c>
      <c r="D180" s="18" t="s">
        <v>23</v>
      </c>
      <c r="E180" s="19">
        <v>158</v>
      </c>
      <c r="F180" s="19"/>
      <c r="G180" s="19">
        <f t="shared" ref="G180:G190" si="10">ROUND(E180*F180,0)</f>
        <v>0</v>
      </c>
      <c r="H180" s="164"/>
    </row>
    <row r="181" spans="1:8" customFormat="1" ht="31.5">
      <c r="A181" s="79" t="s">
        <v>364</v>
      </c>
      <c r="B181" s="17" t="s">
        <v>365</v>
      </c>
      <c r="C181" s="17" t="s">
        <v>353</v>
      </c>
      <c r="D181" s="18" t="s">
        <v>23</v>
      </c>
      <c r="E181" s="19">
        <v>158</v>
      </c>
      <c r="F181" s="19"/>
      <c r="G181" s="19">
        <f t="shared" si="10"/>
        <v>0</v>
      </c>
      <c r="H181" s="164"/>
    </row>
    <row r="182" spans="1:8" customFormat="1" ht="47.25">
      <c r="A182" s="79" t="s">
        <v>366</v>
      </c>
      <c r="B182" s="17" t="s">
        <v>367</v>
      </c>
      <c r="C182" s="17" t="s">
        <v>368</v>
      </c>
      <c r="D182" s="18" t="s">
        <v>23</v>
      </c>
      <c r="E182" s="19">
        <v>158</v>
      </c>
      <c r="F182" s="19"/>
      <c r="G182" s="19">
        <f t="shared" si="10"/>
        <v>0</v>
      </c>
      <c r="H182" s="164"/>
    </row>
    <row r="183" spans="1:8" customFormat="1" ht="15.75">
      <c r="A183" s="84" t="s">
        <v>76</v>
      </c>
      <c r="B183" s="38" t="s">
        <v>369</v>
      </c>
      <c r="C183" s="38" t="s">
        <v>370</v>
      </c>
      <c r="D183" s="18" t="s">
        <v>95</v>
      </c>
      <c r="E183" s="19">
        <v>120</v>
      </c>
      <c r="F183" s="19"/>
      <c r="G183" s="19">
        <f t="shared" si="10"/>
        <v>0</v>
      </c>
      <c r="H183" s="164"/>
    </row>
    <row r="184" spans="1:8" customFormat="1" ht="19.5" customHeight="1">
      <c r="A184" s="79" t="s">
        <v>76</v>
      </c>
      <c r="B184" s="47" t="s">
        <v>371</v>
      </c>
      <c r="C184" s="47" t="s">
        <v>372</v>
      </c>
      <c r="D184" s="18" t="s">
        <v>95</v>
      </c>
      <c r="E184" s="19">
        <v>634</v>
      </c>
      <c r="F184" s="19"/>
      <c r="G184" s="19">
        <f t="shared" si="10"/>
        <v>0</v>
      </c>
      <c r="H184" s="164"/>
    </row>
    <row r="185" spans="1:8" customFormat="1" ht="31.5">
      <c r="A185" s="79" t="s">
        <v>373</v>
      </c>
      <c r="B185" s="17" t="s">
        <v>374</v>
      </c>
      <c r="C185" s="17" t="s">
        <v>356</v>
      </c>
      <c r="D185" s="18" t="s">
        <v>23</v>
      </c>
      <c r="E185" s="19">
        <v>158</v>
      </c>
      <c r="F185" s="19"/>
      <c r="G185" s="19">
        <f t="shared" si="10"/>
        <v>0</v>
      </c>
      <c r="H185" s="164"/>
    </row>
    <row r="186" spans="1:8" customFormat="1" ht="15.75">
      <c r="A186" s="84" t="s">
        <v>76</v>
      </c>
      <c r="B186" s="38" t="s">
        <v>141</v>
      </c>
      <c r="C186" s="38" t="s">
        <v>142</v>
      </c>
      <c r="D186" s="18" t="s">
        <v>13</v>
      </c>
      <c r="E186" s="19">
        <v>670</v>
      </c>
      <c r="F186" s="19"/>
      <c r="G186" s="19">
        <f t="shared" si="10"/>
        <v>0</v>
      </c>
      <c r="H186" s="164"/>
    </row>
    <row r="187" spans="1:8" s="92" customFormat="1" ht="20.25" customHeight="1">
      <c r="A187" s="91" t="s">
        <v>76</v>
      </c>
      <c r="B187" s="47" t="s">
        <v>105</v>
      </c>
      <c r="C187" s="47" t="s">
        <v>106</v>
      </c>
      <c r="D187" s="57" t="s">
        <v>101</v>
      </c>
      <c r="E187" s="58">
        <v>32</v>
      </c>
      <c r="F187" s="58"/>
      <c r="G187" s="58">
        <f t="shared" si="10"/>
        <v>0</v>
      </c>
      <c r="H187" s="164"/>
    </row>
    <row r="188" spans="1:8" s="92" customFormat="1" ht="33" customHeight="1">
      <c r="A188" s="91" t="s">
        <v>76</v>
      </c>
      <c r="B188" s="47" t="s">
        <v>357</v>
      </c>
      <c r="C188" s="47" t="s">
        <v>358</v>
      </c>
      <c r="D188" s="57" t="s">
        <v>95</v>
      </c>
      <c r="E188" s="58">
        <v>64</v>
      </c>
      <c r="F188" s="58"/>
      <c r="G188" s="58">
        <f t="shared" si="10"/>
        <v>0</v>
      </c>
      <c r="H188" s="164"/>
    </row>
    <row r="189" spans="1:8" s="92" customFormat="1" ht="15.75">
      <c r="A189" s="91" t="s">
        <v>76</v>
      </c>
      <c r="B189" s="47" t="s">
        <v>375</v>
      </c>
      <c r="C189" s="47" t="s">
        <v>138</v>
      </c>
      <c r="D189" s="57" t="s">
        <v>95</v>
      </c>
      <c r="E189" s="58">
        <v>1028</v>
      </c>
      <c r="F189" s="58"/>
      <c r="G189" s="58">
        <f t="shared" si="10"/>
        <v>0</v>
      </c>
      <c r="H189" s="164"/>
    </row>
    <row r="190" spans="1:8" s="92" customFormat="1" ht="25.5" customHeight="1">
      <c r="A190" s="91" t="s">
        <v>76</v>
      </c>
      <c r="B190" s="47" t="s">
        <v>376</v>
      </c>
      <c r="C190" s="47" t="s">
        <v>360</v>
      </c>
      <c r="D190" s="57" t="s">
        <v>23</v>
      </c>
      <c r="E190" s="58">
        <v>162</v>
      </c>
      <c r="F190" s="58"/>
      <c r="G190" s="58">
        <f t="shared" si="10"/>
        <v>0</v>
      </c>
      <c r="H190" s="164"/>
    </row>
    <row r="191" spans="1:8" customFormat="1" ht="15.75">
      <c r="A191" s="76" t="s">
        <v>76</v>
      </c>
      <c r="B191" s="77" t="s">
        <v>377</v>
      </c>
      <c r="C191" s="77" t="s">
        <v>378</v>
      </c>
      <c r="D191" s="78"/>
      <c r="E191" s="19"/>
      <c r="F191" s="19"/>
      <c r="G191" s="19"/>
      <c r="H191" s="164"/>
    </row>
    <row r="192" spans="1:8" customFormat="1" ht="31.5">
      <c r="A192" s="79" t="s">
        <v>379</v>
      </c>
      <c r="B192" s="17" t="s">
        <v>380</v>
      </c>
      <c r="C192" s="17" t="s">
        <v>381</v>
      </c>
      <c r="D192" s="18" t="s">
        <v>23</v>
      </c>
      <c r="E192" s="19">
        <v>594</v>
      </c>
      <c r="F192" s="19"/>
      <c r="G192" s="19">
        <f t="shared" ref="G192:G201" si="11">ROUND(E192*F192,0)</f>
        <v>0</v>
      </c>
      <c r="H192" s="164"/>
    </row>
    <row r="193" spans="1:8" customFormat="1" ht="15.75">
      <c r="A193" s="79" t="s">
        <v>76</v>
      </c>
      <c r="B193" s="38" t="s">
        <v>382</v>
      </c>
      <c r="C193" s="38" t="s">
        <v>383</v>
      </c>
      <c r="D193" s="18" t="s">
        <v>23</v>
      </c>
      <c r="E193" s="19">
        <v>606</v>
      </c>
      <c r="F193" s="19"/>
      <c r="G193" s="19">
        <f t="shared" si="11"/>
        <v>0</v>
      </c>
      <c r="H193" s="164"/>
    </row>
    <row r="194" spans="1:8" customFormat="1" ht="31.5">
      <c r="A194" s="79" t="s">
        <v>384</v>
      </c>
      <c r="B194" s="17" t="s">
        <v>385</v>
      </c>
      <c r="C194" s="17" t="s">
        <v>386</v>
      </c>
      <c r="D194" s="18" t="s">
        <v>23</v>
      </c>
      <c r="E194" s="19">
        <v>594</v>
      </c>
      <c r="F194" s="19"/>
      <c r="G194" s="19">
        <f t="shared" si="11"/>
        <v>0</v>
      </c>
      <c r="H194" s="164"/>
    </row>
    <row r="195" spans="1:8" customFormat="1" ht="31.5">
      <c r="A195" s="79" t="s">
        <v>76</v>
      </c>
      <c r="B195" s="38" t="s">
        <v>387</v>
      </c>
      <c r="C195" s="38" t="s">
        <v>388</v>
      </c>
      <c r="D195" s="18" t="s">
        <v>101</v>
      </c>
      <c r="E195" s="19">
        <v>78</v>
      </c>
      <c r="F195" s="19"/>
      <c r="G195" s="19">
        <f t="shared" si="11"/>
        <v>0</v>
      </c>
      <c r="H195" s="164"/>
    </row>
    <row r="196" spans="1:8" customFormat="1" ht="15.75">
      <c r="A196" s="79" t="s">
        <v>76</v>
      </c>
      <c r="B196" s="38" t="s">
        <v>389</v>
      </c>
      <c r="C196" s="38" t="s">
        <v>390</v>
      </c>
      <c r="D196" s="18" t="s">
        <v>101</v>
      </c>
      <c r="E196" s="19">
        <v>1186</v>
      </c>
      <c r="F196" s="19"/>
      <c r="G196" s="19">
        <f t="shared" si="11"/>
        <v>0</v>
      </c>
      <c r="H196" s="164"/>
    </row>
    <row r="197" spans="1:8" customFormat="1" ht="31.5">
      <c r="A197" s="79" t="s">
        <v>391</v>
      </c>
      <c r="B197" s="17" t="s">
        <v>392</v>
      </c>
      <c r="C197" s="17" t="s">
        <v>393</v>
      </c>
      <c r="D197" s="18" t="s">
        <v>23</v>
      </c>
      <c r="E197" s="19">
        <v>594</v>
      </c>
      <c r="F197" s="19"/>
      <c r="G197" s="19">
        <f t="shared" si="11"/>
        <v>0</v>
      </c>
      <c r="H197" s="164"/>
    </row>
    <row r="198" spans="1:8" customFormat="1" ht="31.5">
      <c r="A198" s="79" t="s">
        <v>76</v>
      </c>
      <c r="B198" s="38" t="s">
        <v>394</v>
      </c>
      <c r="C198" s="38" t="s">
        <v>395</v>
      </c>
      <c r="D198" s="21" t="s">
        <v>45</v>
      </c>
      <c r="E198" s="19">
        <v>220</v>
      </c>
      <c r="F198" s="19"/>
      <c r="G198" s="19">
        <f t="shared" si="11"/>
        <v>0</v>
      </c>
      <c r="H198" s="164"/>
    </row>
    <row r="199" spans="1:8" customFormat="1" ht="37.5" customHeight="1">
      <c r="A199" s="91" t="s">
        <v>76</v>
      </c>
      <c r="B199" s="47" t="s">
        <v>396</v>
      </c>
      <c r="C199" s="47" t="s">
        <v>397</v>
      </c>
      <c r="D199" s="18" t="s">
        <v>23</v>
      </c>
      <c r="E199" s="19">
        <v>606</v>
      </c>
      <c r="F199" s="19"/>
      <c r="G199" s="19">
        <f t="shared" si="11"/>
        <v>0</v>
      </c>
      <c r="H199" s="164"/>
    </row>
    <row r="200" spans="1:8" customFormat="1" ht="15.75" customHeight="1">
      <c r="A200" s="91" t="s">
        <v>76</v>
      </c>
      <c r="B200" s="47" t="s">
        <v>398</v>
      </c>
      <c r="C200" s="47" t="s">
        <v>399</v>
      </c>
      <c r="D200" s="18" t="s">
        <v>95</v>
      </c>
      <c r="E200" s="19">
        <v>208</v>
      </c>
      <c r="F200" s="19"/>
      <c r="G200" s="19">
        <f t="shared" si="11"/>
        <v>0</v>
      </c>
      <c r="H200" s="164"/>
    </row>
    <row r="201" spans="1:8" customFormat="1" ht="15.75" customHeight="1">
      <c r="A201" s="91" t="s">
        <v>76</v>
      </c>
      <c r="B201" s="47" t="s">
        <v>400</v>
      </c>
      <c r="C201" s="47" t="s">
        <v>401</v>
      </c>
      <c r="D201" s="18" t="s">
        <v>95</v>
      </c>
      <c r="E201" s="19">
        <v>90</v>
      </c>
      <c r="F201" s="19"/>
      <c r="G201" s="19">
        <f t="shared" si="11"/>
        <v>0</v>
      </c>
      <c r="H201" s="164"/>
    </row>
    <row r="202" spans="1:8" customFormat="1" ht="15.75">
      <c r="A202" s="76" t="s">
        <v>76</v>
      </c>
      <c r="B202" s="77" t="s">
        <v>402</v>
      </c>
      <c r="C202" s="77" t="s">
        <v>403</v>
      </c>
      <c r="D202" s="78"/>
      <c r="E202" s="19"/>
      <c r="F202" s="19"/>
      <c r="G202" s="19"/>
      <c r="H202" s="164"/>
    </row>
    <row r="203" spans="1:8" customFormat="1" ht="36" customHeight="1">
      <c r="A203" s="79" t="s">
        <v>404</v>
      </c>
      <c r="B203" s="85" t="s">
        <v>405</v>
      </c>
      <c r="C203" s="85" t="s">
        <v>406</v>
      </c>
      <c r="D203" s="18" t="s">
        <v>23</v>
      </c>
      <c r="E203" s="19">
        <v>35</v>
      </c>
      <c r="F203" s="19"/>
      <c r="G203" s="19">
        <f t="shared" ref="G203:G214" si="12">ROUND(E203*F203,0)</f>
        <v>0</v>
      </c>
      <c r="H203" s="164"/>
    </row>
    <row r="204" spans="1:8" customFormat="1" ht="15.75" customHeight="1">
      <c r="A204" s="79" t="s">
        <v>76</v>
      </c>
      <c r="B204" s="47" t="s">
        <v>105</v>
      </c>
      <c r="C204" s="47" t="s">
        <v>106</v>
      </c>
      <c r="D204" s="18" t="s">
        <v>101</v>
      </c>
      <c r="E204" s="19">
        <v>7</v>
      </c>
      <c r="F204" s="19"/>
      <c r="G204" s="19">
        <f t="shared" si="12"/>
        <v>0</v>
      </c>
      <c r="H204" s="164"/>
    </row>
    <row r="205" spans="1:8" customFormat="1" ht="36.75" customHeight="1">
      <c r="A205" s="79" t="s">
        <v>76</v>
      </c>
      <c r="B205" s="47" t="s">
        <v>407</v>
      </c>
      <c r="C205" s="47" t="s">
        <v>358</v>
      </c>
      <c r="D205" s="18" t="s">
        <v>95</v>
      </c>
      <c r="E205" s="19">
        <v>16</v>
      </c>
      <c r="F205" s="19"/>
      <c r="G205" s="19">
        <f t="shared" si="12"/>
        <v>0</v>
      </c>
      <c r="H205" s="164"/>
    </row>
    <row r="206" spans="1:8" customFormat="1" ht="15.75">
      <c r="A206" s="79" t="s">
        <v>76</v>
      </c>
      <c r="B206" s="47" t="s">
        <v>408</v>
      </c>
      <c r="C206" s="47" t="s">
        <v>138</v>
      </c>
      <c r="D206" s="18" t="s">
        <v>95</v>
      </c>
      <c r="E206" s="19">
        <v>180</v>
      </c>
      <c r="F206" s="19"/>
      <c r="G206" s="19">
        <f t="shared" si="12"/>
        <v>0</v>
      </c>
      <c r="H206" s="164"/>
    </row>
    <row r="207" spans="1:8" customFormat="1" ht="15.75" customHeight="1">
      <c r="A207" s="79" t="s">
        <v>76</v>
      </c>
      <c r="B207" s="47" t="s">
        <v>409</v>
      </c>
      <c r="C207" s="47" t="s">
        <v>410</v>
      </c>
      <c r="D207" s="18" t="s">
        <v>23</v>
      </c>
      <c r="E207" s="19">
        <v>36</v>
      </c>
      <c r="F207" s="19"/>
      <c r="G207" s="19">
        <f t="shared" si="12"/>
        <v>0</v>
      </c>
      <c r="H207" s="164"/>
    </row>
    <row r="208" spans="1:8" customFormat="1" ht="15.75">
      <c r="A208" s="79" t="s">
        <v>411</v>
      </c>
      <c r="B208" s="85" t="s">
        <v>412</v>
      </c>
      <c r="C208" s="85" t="s">
        <v>413</v>
      </c>
      <c r="D208" s="21" t="s">
        <v>45</v>
      </c>
      <c r="E208" s="19">
        <v>602</v>
      </c>
      <c r="F208" s="19"/>
      <c r="G208" s="19">
        <f t="shared" si="12"/>
        <v>0</v>
      </c>
      <c r="H208" s="164"/>
    </row>
    <row r="209" spans="1:8" customFormat="1" ht="15.75">
      <c r="A209" s="84" t="s">
        <v>76</v>
      </c>
      <c r="B209" s="47" t="s">
        <v>414</v>
      </c>
      <c r="C209" s="47" t="s">
        <v>415</v>
      </c>
      <c r="D209" s="21" t="s">
        <v>45</v>
      </c>
      <c r="E209" s="19">
        <v>608</v>
      </c>
      <c r="F209" s="19"/>
      <c r="G209" s="19">
        <f t="shared" si="12"/>
        <v>0</v>
      </c>
      <c r="H209" s="164"/>
    </row>
    <row r="210" spans="1:8" customFormat="1" ht="15.75">
      <c r="A210" s="84" t="s">
        <v>76</v>
      </c>
      <c r="B210" s="47" t="s">
        <v>228</v>
      </c>
      <c r="C210" s="47" t="s">
        <v>229</v>
      </c>
      <c r="D210" s="18" t="s">
        <v>13</v>
      </c>
      <c r="E210" s="19">
        <v>897</v>
      </c>
      <c r="F210" s="19"/>
      <c r="G210" s="19">
        <f t="shared" si="12"/>
        <v>0</v>
      </c>
      <c r="H210" s="164"/>
    </row>
    <row r="211" spans="1:8" customFormat="1" ht="15.75" customHeight="1">
      <c r="A211" s="79" t="s">
        <v>76</v>
      </c>
      <c r="B211" s="47" t="s">
        <v>416</v>
      </c>
      <c r="C211" s="47" t="s">
        <v>417</v>
      </c>
      <c r="D211" s="18" t="s">
        <v>13</v>
      </c>
      <c r="E211" s="19">
        <v>364</v>
      </c>
      <c r="F211" s="19"/>
      <c r="G211" s="19">
        <f t="shared" si="12"/>
        <v>0</v>
      </c>
      <c r="H211" s="164"/>
    </row>
    <row r="212" spans="1:8" customFormat="1" ht="15.75">
      <c r="A212" s="79" t="s">
        <v>418</v>
      </c>
      <c r="B212" s="85" t="s">
        <v>419</v>
      </c>
      <c r="C212" s="85" t="s">
        <v>420</v>
      </c>
      <c r="D212" s="21" t="s">
        <v>45</v>
      </c>
      <c r="E212" s="19">
        <v>32</v>
      </c>
      <c r="F212" s="19"/>
      <c r="G212" s="19">
        <f t="shared" si="12"/>
        <v>0</v>
      </c>
      <c r="H212" s="164"/>
    </row>
    <row r="213" spans="1:8" customFormat="1" ht="31.5">
      <c r="A213" s="84" t="s">
        <v>76</v>
      </c>
      <c r="B213" s="47" t="s">
        <v>421</v>
      </c>
      <c r="C213" s="47" t="s">
        <v>422</v>
      </c>
      <c r="D213" s="21" t="s">
        <v>45</v>
      </c>
      <c r="E213" s="19">
        <v>33</v>
      </c>
      <c r="F213" s="19"/>
      <c r="G213" s="19">
        <f t="shared" si="12"/>
        <v>0</v>
      </c>
      <c r="H213" s="164"/>
    </row>
    <row r="214" spans="1:8" customFormat="1" ht="16.5" thickBot="1">
      <c r="A214" s="134" t="s">
        <v>76</v>
      </c>
      <c r="B214" s="135" t="s">
        <v>228</v>
      </c>
      <c r="C214" s="135" t="s">
        <v>229</v>
      </c>
      <c r="D214" s="136" t="s">
        <v>13</v>
      </c>
      <c r="E214" s="137">
        <v>48</v>
      </c>
      <c r="F214" s="137"/>
      <c r="G214" s="137">
        <f t="shared" si="12"/>
        <v>0</v>
      </c>
      <c r="H214" s="164"/>
    </row>
    <row r="215" spans="1:8" ht="16.5" thickBot="1">
      <c r="A215" s="12" t="s">
        <v>423</v>
      </c>
      <c r="B215" s="13" t="s">
        <v>424</v>
      </c>
      <c r="C215" s="14" t="s">
        <v>425</v>
      </c>
      <c r="D215" s="14"/>
      <c r="E215" s="15"/>
      <c r="F215" s="182">
        <f>SUM(G216:G248)</f>
        <v>0</v>
      </c>
      <c r="G215" s="183"/>
      <c r="H215" s="166"/>
    </row>
    <row r="216" spans="1:8" ht="31.5">
      <c r="A216" s="142" t="s">
        <v>426</v>
      </c>
      <c r="B216" s="93" t="s">
        <v>427</v>
      </c>
      <c r="C216" s="94" t="s">
        <v>428</v>
      </c>
      <c r="D216" s="95" t="s">
        <v>23</v>
      </c>
      <c r="E216" s="96">
        <v>12</v>
      </c>
      <c r="F216" s="96"/>
      <c r="G216" s="96">
        <f>ROUND(E216*F216,0)</f>
        <v>0</v>
      </c>
      <c r="H216" s="164"/>
    </row>
    <row r="217" spans="1:8" ht="94.5">
      <c r="A217" s="142" t="s">
        <v>76</v>
      </c>
      <c r="B217" s="97" t="s">
        <v>429</v>
      </c>
      <c r="C217" s="98" t="s">
        <v>430</v>
      </c>
      <c r="D217" s="18" t="s">
        <v>23</v>
      </c>
      <c r="E217" s="96">
        <v>12</v>
      </c>
      <c r="F217" s="19"/>
      <c r="G217" s="96">
        <f>ROUND(E217*F217,0)</f>
        <v>0</v>
      </c>
      <c r="H217" s="164"/>
    </row>
    <row r="218" spans="1:8" ht="15.75">
      <c r="A218" s="142" t="s">
        <v>431</v>
      </c>
      <c r="B218" s="93" t="s">
        <v>432</v>
      </c>
      <c r="C218" s="94" t="s">
        <v>433</v>
      </c>
      <c r="D218" s="95" t="s">
        <v>45</v>
      </c>
      <c r="E218" s="96">
        <v>22</v>
      </c>
      <c r="F218" s="96"/>
      <c r="G218" s="96">
        <f>ROUND(E218*F218,0)</f>
        <v>0</v>
      </c>
      <c r="H218" s="164"/>
    </row>
    <row r="219" spans="1:8" s="59" customFormat="1" ht="15.75" customHeight="1">
      <c r="A219" s="143" t="s">
        <v>76</v>
      </c>
      <c r="B219" s="99" t="s">
        <v>204</v>
      </c>
      <c r="C219" s="72" t="s">
        <v>205</v>
      </c>
      <c r="D219" s="100" t="s">
        <v>101</v>
      </c>
      <c r="E219" s="101">
        <v>6</v>
      </c>
      <c r="F219" s="101"/>
      <c r="G219" s="58">
        <f>ROUND(E219*F219,0)</f>
        <v>0</v>
      </c>
      <c r="H219" s="164"/>
    </row>
    <row r="220" spans="1:8" customFormat="1" ht="31.5">
      <c r="A220" s="67" t="s">
        <v>434</v>
      </c>
      <c r="B220" s="17" t="s">
        <v>311</v>
      </c>
      <c r="C220" s="17" t="s">
        <v>312</v>
      </c>
      <c r="D220" s="18" t="s">
        <v>13</v>
      </c>
      <c r="E220" s="19">
        <v>2</v>
      </c>
      <c r="F220" s="19"/>
      <c r="G220" s="19">
        <f>E220*F220</f>
        <v>0</v>
      </c>
      <c r="H220" s="164"/>
    </row>
    <row r="221" spans="1:8" customFormat="1" ht="15.75">
      <c r="A221" s="67" t="s">
        <v>76</v>
      </c>
      <c r="B221" s="61" t="s">
        <v>435</v>
      </c>
      <c r="C221" s="61" t="s">
        <v>314</v>
      </c>
      <c r="D221" s="18" t="s">
        <v>13</v>
      </c>
      <c r="E221" s="19">
        <v>2</v>
      </c>
      <c r="F221" s="19"/>
      <c r="G221" s="19">
        <f>E221*F221</f>
        <v>0</v>
      </c>
      <c r="H221" s="164"/>
    </row>
    <row r="222" spans="1:8" ht="15.75">
      <c r="A222" s="142" t="s">
        <v>436</v>
      </c>
      <c r="B222" s="102" t="s">
        <v>437</v>
      </c>
      <c r="C222" s="103" t="s">
        <v>438</v>
      </c>
      <c r="D222" s="95" t="s">
        <v>45</v>
      </c>
      <c r="E222" s="96">
        <v>10</v>
      </c>
      <c r="F222" s="96"/>
      <c r="G222" s="96">
        <f>ROUND(E222*F222,0)</f>
        <v>0</v>
      </c>
      <c r="H222" s="164"/>
    </row>
    <row r="223" spans="1:8" ht="47.25">
      <c r="A223" s="142"/>
      <c r="B223" s="97" t="s">
        <v>439</v>
      </c>
      <c r="C223" s="98" t="s">
        <v>440</v>
      </c>
      <c r="D223" s="95" t="s">
        <v>45</v>
      </c>
      <c r="E223" s="96">
        <v>10</v>
      </c>
      <c r="F223" s="96"/>
      <c r="G223" s="96">
        <f>ROUND(E223*F223,0)</f>
        <v>0</v>
      </c>
      <c r="H223" s="164"/>
    </row>
    <row r="224" spans="1:8" ht="15.75">
      <c r="A224" s="142" t="s">
        <v>441</v>
      </c>
      <c r="B224" s="150" t="s">
        <v>442</v>
      </c>
      <c r="C224" s="150" t="s">
        <v>443</v>
      </c>
      <c r="D224" s="151" t="s">
        <v>444</v>
      </c>
      <c r="E224" s="152">
        <v>1</v>
      </c>
      <c r="F224" s="152"/>
      <c r="G224" s="152">
        <f t="shared" ref="G224:G248" si="13">ROUND(E224*F224,0)</f>
        <v>0</v>
      </c>
      <c r="H224" s="164"/>
    </row>
    <row r="225" spans="1:8" ht="47.25">
      <c r="A225" s="142" t="s">
        <v>445</v>
      </c>
      <c r="B225" s="150" t="s">
        <v>446</v>
      </c>
      <c r="C225" s="150" t="s">
        <v>447</v>
      </c>
      <c r="D225" s="151" t="s">
        <v>444</v>
      </c>
      <c r="E225" s="152">
        <v>2.7</v>
      </c>
      <c r="F225" s="152"/>
      <c r="G225" s="152">
        <f t="shared" si="13"/>
        <v>0</v>
      </c>
      <c r="H225" s="164"/>
    </row>
    <row r="226" spans="1:8" ht="31.5">
      <c r="A226" s="142" t="s">
        <v>448</v>
      </c>
      <c r="B226" s="150" t="s">
        <v>449</v>
      </c>
      <c r="C226" s="150" t="s">
        <v>450</v>
      </c>
      <c r="D226" s="151" t="s">
        <v>444</v>
      </c>
      <c r="E226" s="152">
        <v>7.3</v>
      </c>
      <c r="F226" s="152"/>
      <c r="G226" s="152">
        <f t="shared" si="13"/>
        <v>0</v>
      </c>
      <c r="H226" s="164"/>
    </row>
    <row r="227" spans="1:8" ht="31.5">
      <c r="A227" s="142"/>
      <c r="B227" s="153" t="s">
        <v>451</v>
      </c>
      <c r="C227" s="153" t="s">
        <v>452</v>
      </c>
      <c r="D227" s="151" t="s">
        <v>81</v>
      </c>
      <c r="E227" s="154">
        <v>0.248</v>
      </c>
      <c r="F227" s="152"/>
      <c r="G227" s="152">
        <f t="shared" si="13"/>
        <v>0</v>
      </c>
      <c r="H227" s="164"/>
    </row>
    <row r="228" spans="1:8" ht="31.5">
      <c r="A228" s="142"/>
      <c r="B228" s="153" t="s">
        <v>453</v>
      </c>
      <c r="C228" s="153" t="s">
        <v>454</v>
      </c>
      <c r="D228" s="151" t="s">
        <v>444</v>
      </c>
      <c r="E228" s="152">
        <v>7.3</v>
      </c>
      <c r="F228" s="152"/>
      <c r="G228" s="152">
        <f t="shared" si="13"/>
        <v>0</v>
      </c>
      <c r="H228" s="164"/>
    </row>
    <row r="229" spans="1:8" ht="31.5">
      <c r="A229" s="142" t="s">
        <v>455</v>
      </c>
      <c r="B229" s="150" t="s">
        <v>456</v>
      </c>
      <c r="C229" s="150" t="s">
        <v>457</v>
      </c>
      <c r="D229" s="151" t="s">
        <v>23</v>
      </c>
      <c r="E229" s="152">
        <v>25</v>
      </c>
      <c r="F229" s="152"/>
      <c r="G229" s="152">
        <f t="shared" si="13"/>
        <v>0</v>
      </c>
      <c r="H229" s="164"/>
    </row>
    <row r="230" spans="1:8" ht="15.75">
      <c r="A230" s="142" t="s">
        <v>458</v>
      </c>
      <c r="B230" s="150" t="s">
        <v>459</v>
      </c>
      <c r="C230" s="150" t="s">
        <v>460</v>
      </c>
      <c r="D230" s="151" t="s">
        <v>23</v>
      </c>
      <c r="E230" s="152">
        <v>25</v>
      </c>
      <c r="F230" s="152"/>
      <c r="G230" s="152">
        <f t="shared" si="13"/>
        <v>0</v>
      </c>
      <c r="H230" s="164"/>
    </row>
    <row r="231" spans="1:8" ht="15.75">
      <c r="A231" s="142"/>
      <c r="B231" s="153" t="s">
        <v>461</v>
      </c>
      <c r="C231" s="153" t="s">
        <v>462</v>
      </c>
      <c r="D231" s="151" t="s">
        <v>13</v>
      </c>
      <c r="E231" s="152">
        <v>53</v>
      </c>
      <c r="F231" s="152"/>
      <c r="G231" s="152">
        <f t="shared" si="13"/>
        <v>0</v>
      </c>
      <c r="H231" s="164"/>
    </row>
    <row r="232" spans="1:8" ht="15.75">
      <c r="A232" s="142"/>
      <c r="B232" s="153" t="s">
        <v>463</v>
      </c>
      <c r="C232" s="153" t="s">
        <v>464</v>
      </c>
      <c r="D232" s="151" t="s">
        <v>23</v>
      </c>
      <c r="E232" s="152">
        <v>25</v>
      </c>
      <c r="F232" s="152"/>
      <c r="G232" s="152">
        <f t="shared" si="13"/>
        <v>0</v>
      </c>
      <c r="H232" s="164"/>
    </row>
    <row r="233" spans="1:8" ht="31.5">
      <c r="A233" s="142" t="s">
        <v>465</v>
      </c>
      <c r="B233" s="150" t="s">
        <v>466</v>
      </c>
      <c r="C233" s="150" t="s">
        <v>467</v>
      </c>
      <c r="D233" s="151" t="s">
        <v>23</v>
      </c>
      <c r="E233" s="152">
        <v>15</v>
      </c>
      <c r="F233" s="152"/>
      <c r="G233" s="152">
        <f t="shared" si="13"/>
        <v>0</v>
      </c>
      <c r="H233" s="164"/>
    </row>
    <row r="234" spans="1:8" ht="15.75">
      <c r="A234" s="142"/>
      <c r="B234" s="153" t="s">
        <v>468</v>
      </c>
      <c r="C234" s="153" t="s">
        <v>469</v>
      </c>
      <c r="D234" s="151" t="s">
        <v>23</v>
      </c>
      <c r="E234" s="152">
        <v>16</v>
      </c>
      <c r="F234" s="152"/>
      <c r="G234" s="152">
        <f t="shared" si="13"/>
        <v>0</v>
      </c>
      <c r="H234" s="164"/>
    </row>
    <row r="235" spans="1:8" ht="15.75">
      <c r="A235" s="142"/>
      <c r="B235" s="153" t="s">
        <v>470</v>
      </c>
      <c r="C235" s="153" t="s">
        <v>471</v>
      </c>
      <c r="D235" s="151" t="s">
        <v>101</v>
      </c>
      <c r="E235" s="152">
        <v>4</v>
      </c>
      <c r="F235" s="152"/>
      <c r="G235" s="152">
        <f t="shared" si="13"/>
        <v>0</v>
      </c>
      <c r="H235" s="164"/>
    </row>
    <row r="236" spans="1:8" ht="15.75">
      <c r="A236" s="142"/>
      <c r="B236" s="153" t="s">
        <v>472</v>
      </c>
      <c r="C236" s="153" t="s">
        <v>473</v>
      </c>
      <c r="D236" s="151" t="s">
        <v>95</v>
      </c>
      <c r="E236" s="152">
        <v>118</v>
      </c>
      <c r="F236" s="152"/>
      <c r="G236" s="152">
        <f t="shared" si="13"/>
        <v>0</v>
      </c>
      <c r="H236" s="164"/>
    </row>
    <row r="237" spans="1:8" ht="15.75">
      <c r="A237" s="142"/>
      <c r="B237" s="153" t="s">
        <v>474</v>
      </c>
      <c r="C237" s="153" t="s">
        <v>475</v>
      </c>
      <c r="D237" s="151" t="s">
        <v>95</v>
      </c>
      <c r="E237" s="152">
        <v>8</v>
      </c>
      <c r="F237" s="152"/>
      <c r="G237" s="152">
        <f t="shared" si="13"/>
        <v>0</v>
      </c>
      <c r="H237" s="164"/>
    </row>
    <row r="238" spans="1:8" ht="15.75">
      <c r="A238" s="142"/>
      <c r="B238" s="153" t="s">
        <v>141</v>
      </c>
      <c r="C238" s="153" t="s">
        <v>476</v>
      </c>
      <c r="D238" s="151" t="s">
        <v>13</v>
      </c>
      <c r="E238" s="152">
        <v>78</v>
      </c>
      <c r="F238" s="152"/>
      <c r="G238" s="152">
        <f t="shared" si="13"/>
        <v>0</v>
      </c>
      <c r="H238" s="164"/>
    </row>
    <row r="239" spans="1:8" ht="31.5">
      <c r="A239" s="142" t="s">
        <v>477</v>
      </c>
      <c r="B239" s="150" t="s">
        <v>478</v>
      </c>
      <c r="C239" s="150" t="s">
        <v>356</v>
      </c>
      <c r="D239" s="151" t="s">
        <v>23</v>
      </c>
      <c r="E239" s="152">
        <v>12</v>
      </c>
      <c r="F239" s="152"/>
      <c r="G239" s="152">
        <f t="shared" si="13"/>
        <v>0</v>
      </c>
      <c r="H239" s="164"/>
    </row>
    <row r="240" spans="1:8" ht="31.5">
      <c r="B240" s="153" t="s">
        <v>479</v>
      </c>
      <c r="C240" s="153" t="s">
        <v>480</v>
      </c>
      <c r="D240" s="151" t="s">
        <v>101</v>
      </c>
      <c r="E240" s="152">
        <v>3</v>
      </c>
      <c r="F240" s="152"/>
      <c r="G240" s="152">
        <f t="shared" si="13"/>
        <v>0</v>
      </c>
      <c r="H240" s="164"/>
    </row>
    <row r="241" spans="1:8" ht="47.25">
      <c r="A241" s="142"/>
      <c r="B241" s="153" t="s">
        <v>481</v>
      </c>
      <c r="C241" s="153" t="s">
        <v>482</v>
      </c>
      <c r="D241" s="151" t="s">
        <v>95</v>
      </c>
      <c r="E241" s="152">
        <v>5</v>
      </c>
      <c r="F241" s="152"/>
      <c r="G241" s="152">
        <f t="shared" si="13"/>
        <v>0</v>
      </c>
      <c r="H241" s="164"/>
    </row>
    <row r="242" spans="1:8" ht="15.75">
      <c r="A242" s="142"/>
      <c r="B242" s="153" t="s">
        <v>472</v>
      </c>
      <c r="C242" s="153" t="s">
        <v>473</v>
      </c>
      <c r="D242" s="151" t="s">
        <v>95</v>
      </c>
      <c r="E242" s="152">
        <v>78</v>
      </c>
      <c r="F242" s="152"/>
      <c r="G242" s="152">
        <f t="shared" si="13"/>
        <v>0</v>
      </c>
      <c r="H242" s="164"/>
    </row>
    <row r="243" spans="1:8" ht="15.75">
      <c r="A243" s="142"/>
      <c r="B243" s="153" t="s">
        <v>468</v>
      </c>
      <c r="C243" s="153" t="s">
        <v>469</v>
      </c>
      <c r="D243" s="151" t="s">
        <v>23</v>
      </c>
      <c r="E243" s="152">
        <v>13</v>
      </c>
      <c r="F243" s="152"/>
      <c r="G243" s="152">
        <f t="shared" si="13"/>
        <v>0</v>
      </c>
      <c r="H243" s="164"/>
    </row>
    <row r="244" spans="1:8" ht="47.25">
      <c r="A244" s="142" t="s">
        <v>483</v>
      </c>
      <c r="B244" s="150" t="s">
        <v>484</v>
      </c>
      <c r="C244" s="150" t="s">
        <v>485</v>
      </c>
      <c r="D244" s="151" t="s">
        <v>23</v>
      </c>
      <c r="E244" s="152">
        <v>13</v>
      </c>
      <c r="F244" s="152"/>
      <c r="G244" s="152">
        <f t="shared" si="13"/>
        <v>0</v>
      </c>
      <c r="H244" s="164"/>
    </row>
    <row r="245" spans="1:8" ht="15.75">
      <c r="A245" s="142"/>
      <c r="B245" s="153" t="s">
        <v>470</v>
      </c>
      <c r="C245" s="153" t="s">
        <v>471</v>
      </c>
      <c r="D245" s="151" t="s">
        <v>101</v>
      </c>
      <c r="E245" s="152">
        <v>7</v>
      </c>
      <c r="F245" s="152"/>
      <c r="G245" s="152">
        <f t="shared" si="13"/>
        <v>0</v>
      </c>
      <c r="H245" s="164"/>
    </row>
    <row r="246" spans="1:8" ht="15.75">
      <c r="A246" s="142"/>
      <c r="B246" s="153" t="s">
        <v>468</v>
      </c>
      <c r="C246" s="153" t="s">
        <v>469</v>
      </c>
      <c r="D246" s="151" t="s">
        <v>23</v>
      </c>
      <c r="E246" s="152">
        <v>16</v>
      </c>
      <c r="F246" s="152"/>
      <c r="G246" s="152">
        <f t="shared" si="13"/>
        <v>0</v>
      </c>
      <c r="H246" s="164"/>
    </row>
    <row r="247" spans="1:8" ht="31.5">
      <c r="A247" s="142"/>
      <c r="B247" s="153" t="s">
        <v>481</v>
      </c>
      <c r="C247" s="153" t="s">
        <v>486</v>
      </c>
      <c r="D247" s="151" t="s">
        <v>95</v>
      </c>
      <c r="E247" s="152">
        <v>13</v>
      </c>
      <c r="F247" s="152"/>
      <c r="G247" s="152">
        <f t="shared" si="13"/>
        <v>0</v>
      </c>
      <c r="H247" s="164"/>
    </row>
    <row r="248" spans="1:8" ht="16.5" thickBot="1">
      <c r="A248" s="142"/>
      <c r="B248" s="153" t="s">
        <v>472</v>
      </c>
      <c r="C248" s="153" t="s">
        <v>473</v>
      </c>
      <c r="D248" s="151" t="s">
        <v>95</v>
      </c>
      <c r="E248" s="152">
        <v>78</v>
      </c>
      <c r="F248" s="152"/>
      <c r="G248" s="152">
        <f t="shared" si="13"/>
        <v>0</v>
      </c>
      <c r="H248" s="164"/>
    </row>
    <row r="249" spans="1:8" ht="16.5" thickBot="1">
      <c r="A249" s="12" t="s">
        <v>487</v>
      </c>
      <c r="B249" s="13" t="s">
        <v>488</v>
      </c>
      <c r="C249" s="14" t="s">
        <v>489</v>
      </c>
      <c r="D249" s="14"/>
      <c r="E249" s="15"/>
      <c r="F249" s="182">
        <f>SUM(G250:G262)</f>
        <v>0</v>
      </c>
      <c r="G249" s="183"/>
      <c r="H249" s="166"/>
    </row>
    <row r="250" spans="1:8" ht="15.75">
      <c r="A250" s="16" t="s">
        <v>490</v>
      </c>
      <c r="B250" s="17" t="s">
        <v>491</v>
      </c>
      <c r="C250" s="17" t="s">
        <v>492</v>
      </c>
      <c r="D250" s="18" t="s">
        <v>13</v>
      </c>
      <c r="E250" s="19">
        <v>40</v>
      </c>
      <c r="F250" s="19"/>
      <c r="G250" s="19">
        <f>E250*F250</f>
        <v>0</v>
      </c>
      <c r="H250" s="164"/>
    </row>
    <row r="251" spans="1:8" ht="21.75" customHeight="1">
      <c r="A251" s="56" t="s">
        <v>493</v>
      </c>
      <c r="B251" s="85" t="s">
        <v>494</v>
      </c>
      <c r="C251" s="85" t="s">
        <v>495</v>
      </c>
      <c r="D251" s="57" t="s">
        <v>23</v>
      </c>
      <c r="E251" s="58">
        <v>132</v>
      </c>
      <c r="F251" s="58"/>
      <c r="G251" s="58">
        <f>E251*F251</f>
        <v>0</v>
      </c>
      <c r="H251" s="164"/>
    </row>
    <row r="252" spans="1:8" ht="21" customHeight="1">
      <c r="A252" s="56" t="s">
        <v>496</v>
      </c>
      <c r="B252" s="85" t="s">
        <v>497</v>
      </c>
      <c r="C252" s="85" t="s">
        <v>498</v>
      </c>
      <c r="D252" s="57" t="s">
        <v>23</v>
      </c>
      <c r="E252" s="58">
        <v>159</v>
      </c>
      <c r="F252" s="58"/>
      <c r="G252" s="58">
        <f>E252*F252</f>
        <v>0</v>
      </c>
      <c r="H252" s="164"/>
    </row>
    <row r="253" spans="1:8" ht="21" customHeight="1">
      <c r="A253" s="56" t="s">
        <v>499</v>
      </c>
      <c r="B253" s="85" t="s">
        <v>500</v>
      </c>
      <c r="C253" s="85" t="s">
        <v>501</v>
      </c>
      <c r="D253" s="57" t="s">
        <v>13</v>
      </c>
      <c r="E253" s="58">
        <v>21</v>
      </c>
      <c r="F253" s="58"/>
      <c r="G253" s="58">
        <f>E253*F253</f>
        <v>0</v>
      </c>
      <c r="H253" s="164"/>
    </row>
    <row r="254" spans="1:8" ht="21" customHeight="1">
      <c r="A254" s="56" t="s">
        <v>502</v>
      </c>
      <c r="B254" s="85" t="s">
        <v>503</v>
      </c>
      <c r="C254" s="85" t="s">
        <v>504</v>
      </c>
      <c r="D254" s="57" t="s">
        <v>13</v>
      </c>
      <c r="E254" s="58">
        <v>8</v>
      </c>
      <c r="F254" s="58"/>
      <c r="G254" s="58">
        <f>E254*F254</f>
        <v>0</v>
      </c>
      <c r="H254" s="164"/>
    </row>
    <row r="255" spans="1:8" ht="15.75">
      <c r="A255" s="104" t="s">
        <v>76</v>
      </c>
      <c r="B255" s="105" t="s">
        <v>505</v>
      </c>
      <c r="C255" s="106" t="s">
        <v>506</v>
      </c>
      <c r="D255" s="107"/>
      <c r="E255" s="19"/>
      <c r="F255" s="19"/>
      <c r="G255" s="19"/>
      <c r="H255" s="164"/>
    </row>
    <row r="256" spans="1:8" ht="15.75">
      <c r="A256" s="104" t="s">
        <v>76</v>
      </c>
      <c r="B256" s="108" t="s">
        <v>507</v>
      </c>
      <c r="C256" s="108" t="s">
        <v>508</v>
      </c>
      <c r="D256" s="109" t="s">
        <v>13</v>
      </c>
      <c r="E256" s="55">
        <v>8</v>
      </c>
      <c r="F256" s="55"/>
      <c r="G256" s="58">
        <f t="shared" ref="G256:G262" si="14">E256*F256</f>
        <v>0</v>
      </c>
      <c r="H256" s="164"/>
    </row>
    <row r="257" spans="1:8" ht="31.5">
      <c r="A257" s="16" t="s">
        <v>76</v>
      </c>
      <c r="B257" s="38" t="s">
        <v>509</v>
      </c>
      <c r="C257" s="38" t="s">
        <v>510</v>
      </c>
      <c r="D257" s="18" t="s">
        <v>13</v>
      </c>
      <c r="E257" s="19">
        <v>88</v>
      </c>
      <c r="F257" s="22"/>
      <c r="G257" s="19">
        <f t="shared" si="14"/>
        <v>0</v>
      </c>
      <c r="H257" s="164"/>
    </row>
    <row r="258" spans="1:8" ht="15.75">
      <c r="A258" s="16" t="s">
        <v>76</v>
      </c>
      <c r="B258" s="38" t="s">
        <v>511</v>
      </c>
      <c r="C258" s="38" t="s">
        <v>512</v>
      </c>
      <c r="D258" s="18" t="s">
        <v>13</v>
      </c>
      <c r="E258" s="19">
        <v>21</v>
      </c>
      <c r="F258" s="22"/>
      <c r="G258" s="19">
        <f t="shared" si="14"/>
        <v>0</v>
      </c>
      <c r="H258" s="164"/>
    </row>
    <row r="259" spans="1:8" ht="15.75">
      <c r="A259" s="16" t="s">
        <v>76</v>
      </c>
      <c r="B259" s="38" t="s">
        <v>513</v>
      </c>
      <c r="C259" s="38" t="s">
        <v>514</v>
      </c>
      <c r="D259" s="18" t="s">
        <v>13</v>
      </c>
      <c r="E259" s="19">
        <v>40</v>
      </c>
      <c r="F259" s="19"/>
      <c r="G259" s="19">
        <f t="shared" si="14"/>
        <v>0</v>
      </c>
      <c r="H259" s="164"/>
    </row>
    <row r="260" spans="1:8" ht="15.75">
      <c r="A260" s="16" t="s">
        <v>76</v>
      </c>
      <c r="B260" s="38" t="s">
        <v>515</v>
      </c>
      <c r="C260" s="38" t="s">
        <v>516</v>
      </c>
      <c r="D260" s="18" t="s">
        <v>13</v>
      </c>
      <c r="E260" s="19">
        <v>80</v>
      </c>
      <c r="F260" s="19"/>
      <c r="G260" s="19">
        <f t="shared" si="14"/>
        <v>0</v>
      </c>
      <c r="H260" s="164"/>
    </row>
    <row r="261" spans="1:8" ht="31.5">
      <c r="A261" s="16" t="s">
        <v>76</v>
      </c>
      <c r="B261" s="38" t="s">
        <v>517</v>
      </c>
      <c r="C261" s="38" t="s">
        <v>518</v>
      </c>
      <c r="D261" s="18" t="s">
        <v>13</v>
      </c>
      <c r="E261" s="19">
        <v>8</v>
      </c>
      <c r="F261" s="19"/>
      <c r="G261" s="19">
        <f t="shared" si="14"/>
        <v>0</v>
      </c>
      <c r="H261" s="164"/>
    </row>
    <row r="262" spans="1:8" customFormat="1" ht="32.25" thickBot="1">
      <c r="A262" s="79" t="s">
        <v>76</v>
      </c>
      <c r="B262" s="38" t="s">
        <v>519</v>
      </c>
      <c r="C262" s="38" t="s">
        <v>520</v>
      </c>
      <c r="D262" s="46" t="s">
        <v>13</v>
      </c>
      <c r="E262" s="19">
        <v>32</v>
      </c>
      <c r="F262" s="19"/>
      <c r="G262" s="19">
        <f t="shared" si="14"/>
        <v>0</v>
      </c>
      <c r="H262" s="164"/>
    </row>
    <row r="263" spans="1:8" ht="16.5" thickBot="1">
      <c r="A263" s="110" t="s">
        <v>521</v>
      </c>
      <c r="B263" s="111" t="s">
        <v>522</v>
      </c>
      <c r="C263" s="112" t="s">
        <v>523</v>
      </c>
      <c r="D263" s="113"/>
      <c r="E263" s="114"/>
      <c r="F263" s="184">
        <f>F264+F272+F322+F348</f>
        <v>0</v>
      </c>
      <c r="G263" s="185"/>
      <c r="H263" s="166"/>
    </row>
    <row r="264" spans="1:8" ht="16.5" thickBot="1">
      <c r="A264" s="12" t="s">
        <v>524</v>
      </c>
      <c r="B264" s="13" t="s">
        <v>525</v>
      </c>
      <c r="C264" s="14" t="s">
        <v>19</v>
      </c>
      <c r="D264" s="14"/>
      <c r="E264" s="15"/>
      <c r="F264" s="182">
        <f>SUM(G265:G271)</f>
        <v>0</v>
      </c>
      <c r="G264" s="183"/>
      <c r="H264" s="166"/>
    </row>
    <row r="265" spans="1:8" ht="42" customHeight="1">
      <c r="A265" s="56" t="s">
        <v>526</v>
      </c>
      <c r="B265" s="85" t="s">
        <v>527</v>
      </c>
      <c r="C265" s="85" t="s">
        <v>528</v>
      </c>
      <c r="D265" s="21" t="s">
        <v>45</v>
      </c>
      <c r="E265" s="19">
        <v>144</v>
      </c>
      <c r="F265" s="19"/>
      <c r="G265" s="19">
        <f t="shared" ref="G265:G271" si="15">E265*F265</f>
        <v>0</v>
      </c>
      <c r="H265" s="164"/>
    </row>
    <row r="266" spans="1:8" ht="34.5" customHeight="1">
      <c r="A266" s="56" t="s">
        <v>529</v>
      </c>
      <c r="B266" s="85" t="s">
        <v>530</v>
      </c>
      <c r="C266" s="85" t="s">
        <v>531</v>
      </c>
      <c r="D266" s="21" t="s">
        <v>45</v>
      </c>
      <c r="E266" s="19">
        <v>192</v>
      </c>
      <c r="F266" s="19"/>
      <c r="G266" s="19">
        <f t="shared" si="15"/>
        <v>0</v>
      </c>
      <c r="H266" s="164"/>
    </row>
    <row r="267" spans="1:8" ht="15.75">
      <c r="A267" s="16" t="s">
        <v>532</v>
      </c>
      <c r="B267" s="17" t="s">
        <v>533</v>
      </c>
      <c r="C267" s="17" t="s">
        <v>534</v>
      </c>
      <c r="D267" s="21" t="s">
        <v>13</v>
      </c>
      <c r="E267" s="19">
        <v>24</v>
      </c>
      <c r="F267" s="19"/>
      <c r="G267" s="19">
        <f t="shared" si="15"/>
        <v>0</v>
      </c>
      <c r="H267" s="164"/>
    </row>
    <row r="268" spans="1:8" ht="15.75">
      <c r="A268" s="16" t="s">
        <v>535</v>
      </c>
      <c r="B268" s="17" t="s">
        <v>536</v>
      </c>
      <c r="C268" s="17" t="s">
        <v>537</v>
      </c>
      <c r="D268" s="21" t="s">
        <v>13</v>
      </c>
      <c r="E268" s="19">
        <v>24</v>
      </c>
      <c r="F268" s="19"/>
      <c r="G268" s="19">
        <f t="shared" si="15"/>
        <v>0</v>
      </c>
      <c r="H268" s="164"/>
    </row>
    <row r="269" spans="1:8" ht="15.75">
      <c r="A269" s="16" t="s">
        <v>538</v>
      </c>
      <c r="B269" s="17" t="s">
        <v>539</v>
      </c>
      <c r="C269" s="17" t="s">
        <v>540</v>
      </c>
      <c r="D269" s="21" t="s">
        <v>13</v>
      </c>
      <c r="E269" s="19">
        <v>24</v>
      </c>
      <c r="F269" s="19"/>
      <c r="G269" s="19">
        <f t="shared" si="15"/>
        <v>0</v>
      </c>
      <c r="H269" s="164"/>
    </row>
    <row r="270" spans="1:8" ht="18" customHeight="1">
      <c r="A270" s="16" t="s">
        <v>541</v>
      </c>
      <c r="B270" s="115" t="s">
        <v>79</v>
      </c>
      <c r="C270" s="115" t="s">
        <v>80</v>
      </c>
      <c r="D270" s="21" t="s">
        <v>81</v>
      </c>
      <c r="E270" s="22">
        <v>2</v>
      </c>
      <c r="F270" s="22"/>
      <c r="G270" s="22">
        <f t="shared" si="15"/>
        <v>0</v>
      </c>
      <c r="H270" s="164"/>
    </row>
    <row r="271" spans="1:8" ht="16.5" thickBot="1">
      <c r="A271" s="16" t="s">
        <v>542</v>
      </c>
      <c r="B271" s="20" t="s">
        <v>83</v>
      </c>
      <c r="C271" s="20" t="s">
        <v>84</v>
      </c>
      <c r="D271" s="21" t="s">
        <v>81</v>
      </c>
      <c r="E271" s="22">
        <v>2</v>
      </c>
      <c r="F271" s="22"/>
      <c r="G271" s="22">
        <f t="shared" si="15"/>
        <v>0</v>
      </c>
      <c r="H271" s="164"/>
    </row>
    <row r="272" spans="1:8" ht="16.5" thickBot="1">
      <c r="A272" s="12" t="s">
        <v>543</v>
      </c>
      <c r="B272" s="13" t="s">
        <v>544</v>
      </c>
      <c r="C272" s="14" t="s">
        <v>545</v>
      </c>
      <c r="D272" s="14"/>
      <c r="E272" s="15"/>
      <c r="F272" s="182">
        <f>SUM(G273:G321)</f>
        <v>0</v>
      </c>
      <c r="G272" s="183"/>
      <c r="H272" s="166"/>
    </row>
    <row r="273" spans="1:8" ht="31.5">
      <c r="A273" s="16" t="s">
        <v>546</v>
      </c>
      <c r="B273" s="17" t="s">
        <v>547</v>
      </c>
      <c r="C273" s="17" t="s">
        <v>548</v>
      </c>
      <c r="D273" s="21" t="s">
        <v>45</v>
      </c>
      <c r="E273" s="19">
        <v>176</v>
      </c>
      <c r="F273" s="19"/>
      <c r="G273" s="19">
        <f t="shared" ref="G273:G308" si="16">E273*F273</f>
        <v>0</v>
      </c>
      <c r="H273" s="164"/>
    </row>
    <row r="274" spans="1:8" ht="15.75">
      <c r="A274" s="16" t="s">
        <v>76</v>
      </c>
      <c r="B274" s="38" t="s">
        <v>549</v>
      </c>
      <c r="C274" s="38" t="s">
        <v>550</v>
      </c>
      <c r="D274" s="21" t="s">
        <v>45</v>
      </c>
      <c r="E274" s="19">
        <v>176</v>
      </c>
      <c r="F274" s="19"/>
      <c r="G274" s="19">
        <f t="shared" si="16"/>
        <v>0</v>
      </c>
      <c r="H274" s="164"/>
    </row>
    <row r="275" spans="1:8" ht="15.75">
      <c r="A275" s="16" t="s">
        <v>76</v>
      </c>
      <c r="B275" s="38" t="s">
        <v>551</v>
      </c>
      <c r="C275" s="38" t="s">
        <v>552</v>
      </c>
      <c r="D275" s="21" t="s">
        <v>13</v>
      </c>
      <c r="E275" s="19">
        <v>212</v>
      </c>
      <c r="F275" s="19"/>
      <c r="G275" s="19">
        <f t="shared" si="16"/>
        <v>0</v>
      </c>
      <c r="H275" s="164"/>
    </row>
    <row r="276" spans="1:8" ht="15.75">
      <c r="A276" s="16" t="s">
        <v>76</v>
      </c>
      <c r="B276" s="38" t="s">
        <v>553</v>
      </c>
      <c r="C276" s="38" t="s">
        <v>554</v>
      </c>
      <c r="D276" s="21" t="s">
        <v>13</v>
      </c>
      <c r="E276" s="19">
        <v>20</v>
      </c>
      <c r="F276" s="19"/>
      <c r="G276" s="19">
        <f t="shared" si="16"/>
        <v>0</v>
      </c>
      <c r="H276" s="164"/>
    </row>
    <row r="277" spans="1:8" ht="15.75">
      <c r="A277" s="16" t="s">
        <v>76</v>
      </c>
      <c r="B277" s="38" t="s">
        <v>555</v>
      </c>
      <c r="C277" s="38" t="s">
        <v>556</v>
      </c>
      <c r="D277" s="21" t="s">
        <v>13</v>
      </c>
      <c r="E277" s="19">
        <v>106</v>
      </c>
      <c r="F277" s="19"/>
      <c r="G277" s="19">
        <f t="shared" si="16"/>
        <v>0</v>
      </c>
      <c r="H277" s="164"/>
    </row>
    <row r="278" spans="1:8" ht="15.75">
      <c r="A278" s="16" t="s">
        <v>76</v>
      </c>
      <c r="B278" s="38" t="s">
        <v>557</v>
      </c>
      <c r="C278" s="38" t="s">
        <v>558</v>
      </c>
      <c r="D278" s="21" t="s">
        <v>13</v>
      </c>
      <c r="E278" s="19">
        <v>66</v>
      </c>
      <c r="F278" s="19"/>
      <c r="G278" s="19">
        <f t="shared" si="16"/>
        <v>0</v>
      </c>
      <c r="H278" s="164"/>
    </row>
    <row r="279" spans="1:8" ht="15.75">
      <c r="A279" s="16" t="s">
        <v>76</v>
      </c>
      <c r="B279" s="38" t="s">
        <v>559</v>
      </c>
      <c r="C279" s="38" t="s">
        <v>560</v>
      </c>
      <c r="D279" s="21" t="s">
        <v>13</v>
      </c>
      <c r="E279" s="19">
        <v>88</v>
      </c>
      <c r="F279" s="19"/>
      <c r="G279" s="19">
        <f t="shared" si="16"/>
        <v>0</v>
      </c>
      <c r="H279" s="164"/>
    </row>
    <row r="280" spans="1:8" ht="15.75">
      <c r="A280" s="16" t="s">
        <v>76</v>
      </c>
      <c r="B280" s="38" t="s">
        <v>561</v>
      </c>
      <c r="C280" s="38" t="s">
        <v>562</v>
      </c>
      <c r="D280" s="21" t="s">
        <v>13</v>
      </c>
      <c r="E280" s="19">
        <v>24</v>
      </c>
      <c r="F280" s="19"/>
      <c r="G280" s="19">
        <f t="shared" si="16"/>
        <v>0</v>
      </c>
      <c r="H280" s="164"/>
    </row>
    <row r="281" spans="1:8" ht="15.75">
      <c r="A281" s="16" t="s">
        <v>76</v>
      </c>
      <c r="B281" s="38" t="s">
        <v>563</v>
      </c>
      <c r="C281" s="38" t="s">
        <v>564</v>
      </c>
      <c r="D281" s="21" t="s">
        <v>13</v>
      </c>
      <c r="E281" s="19">
        <v>150</v>
      </c>
      <c r="F281" s="19"/>
      <c r="G281" s="19">
        <f t="shared" si="16"/>
        <v>0</v>
      </c>
      <c r="H281" s="164"/>
    </row>
    <row r="282" spans="1:8" ht="31.5">
      <c r="A282" s="16" t="s">
        <v>565</v>
      </c>
      <c r="B282" s="17" t="s">
        <v>566</v>
      </c>
      <c r="C282" s="17" t="s">
        <v>567</v>
      </c>
      <c r="D282" s="21" t="s">
        <v>45</v>
      </c>
      <c r="E282" s="19">
        <v>102</v>
      </c>
      <c r="F282" s="19"/>
      <c r="G282" s="19">
        <f t="shared" si="16"/>
        <v>0</v>
      </c>
      <c r="H282" s="164"/>
    </row>
    <row r="283" spans="1:8" ht="15.75">
      <c r="A283" s="16" t="s">
        <v>76</v>
      </c>
      <c r="B283" s="38" t="s">
        <v>568</v>
      </c>
      <c r="C283" s="38" t="s">
        <v>569</v>
      </c>
      <c r="D283" s="21" t="s">
        <v>45</v>
      </c>
      <c r="E283" s="19">
        <v>102</v>
      </c>
      <c r="F283" s="19"/>
      <c r="G283" s="19">
        <f t="shared" si="16"/>
        <v>0</v>
      </c>
      <c r="H283" s="164"/>
    </row>
    <row r="284" spans="1:8" ht="15.75">
      <c r="A284" s="16" t="s">
        <v>76</v>
      </c>
      <c r="B284" s="38" t="s">
        <v>570</v>
      </c>
      <c r="C284" s="38" t="s">
        <v>571</v>
      </c>
      <c r="D284" s="21" t="s">
        <v>13</v>
      </c>
      <c r="E284" s="19">
        <v>30</v>
      </c>
      <c r="F284" s="19"/>
      <c r="G284" s="19">
        <f t="shared" si="16"/>
        <v>0</v>
      </c>
      <c r="H284" s="164"/>
    </row>
    <row r="285" spans="1:8" ht="15.75">
      <c r="A285" s="16" t="s">
        <v>76</v>
      </c>
      <c r="B285" s="38" t="s">
        <v>572</v>
      </c>
      <c r="C285" s="38" t="s">
        <v>573</v>
      </c>
      <c r="D285" s="21" t="s">
        <v>13</v>
      </c>
      <c r="E285" s="19">
        <v>24</v>
      </c>
      <c r="F285" s="19"/>
      <c r="G285" s="19">
        <f t="shared" si="16"/>
        <v>0</v>
      </c>
      <c r="H285" s="164"/>
    </row>
    <row r="286" spans="1:8" ht="15.75">
      <c r="A286" s="16" t="s">
        <v>76</v>
      </c>
      <c r="B286" s="38" t="s">
        <v>574</v>
      </c>
      <c r="C286" s="38" t="s">
        <v>575</v>
      </c>
      <c r="D286" s="21" t="s">
        <v>13</v>
      </c>
      <c r="E286" s="19">
        <v>100</v>
      </c>
      <c r="F286" s="19"/>
      <c r="G286" s="19">
        <f t="shared" si="16"/>
        <v>0</v>
      </c>
      <c r="H286" s="164"/>
    </row>
    <row r="287" spans="1:8" ht="15.75">
      <c r="A287" s="16" t="s">
        <v>576</v>
      </c>
      <c r="B287" s="17" t="s">
        <v>577</v>
      </c>
      <c r="C287" s="17" t="s">
        <v>578</v>
      </c>
      <c r="D287" s="21" t="s">
        <v>45</v>
      </c>
      <c r="E287" s="19">
        <v>278</v>
      </c>
      <c r="F287" s="19"/>
      <c r="G287" s="19">
        <f t="shared" si="16"/>
        <v>0</v>
      </c>
      <c r="H287" s="164"/>
    </row>
    <row r="288" spans="1:8" ht="31.5">
      <c r="A288" s="16" t="s">
        <v>76</v>
      </c>
      <c r="B288" s="38" t="s">
        <v>579</v>
      </c>
      <c r="C288" s="38" t="s">
        <v>580</v>
      </c>
      <c r="D288" s="21" t="s">
        <v>45</v>
      </c>
      <c r="E288" s="19">
        <v>180</v>
      </c>
      <c r="F288" s="19"/>
      <c r="G288" s="19">
        <f t="shared" si="16"/>
        <v>0</v>
      </c>
      <c r="H288" s="164"/>
    </row>
    <row r="289" spans="1:8" ht="15.75">
      <c r="A289" s="16" t="s">
        <v>76</v>
      </c>
      <c r="B289" s="38" t="s">
        <v>581</v>
      </c>
      <c r="C289" s="38" t="s">
        <v>582</v>
      </c>
      <c r="D289" s="21" t="s">
        <v>45</v>
      </c>
      <c r="E289" s="19">
        <v>105</v>
      </c>
      <c r="F289" s="19"/>
      <c r="G289" s="19">
        <f t="shared" si="16"/>
        <v>0</v>
      </c>
      <c r="H289" s="164"/>
    </row>
    <row r="290" spans="1:8" ht="15.75">
      <c r="A290" s="16" t="s">
        <v>76</v>
      </c>
      <c r="B290" s="38" t="s">
        <v>583</v>
      </c>
      <c r="C290" s="38" t="s">
        <v>584</v>
      </c>
      <c r="D290" s="21" t="s">
        <v>101</v>
      </c>
      <c r="E290" s="19">
        <v>4</v>
      </c>
      <c r="F290" s="19"/>
      <c r="G290" s="19">
        <f t="shared" si="16"/>
        <v>0</v>
      </c>
      <c r="H290" s="164"/>
    </row>
    <row r="291" spans="1:8" ht="31.5">
      <c r="A291" s="16" t="s">
        <v>76</v>
      </c>
      <c r="B291" s="38" t="s">
        <v>585</v>
      </c>
      <c r="C291" s="38" t="s">
        <v>586</v>
      </c>
      <c r="D291" s="21" t="s">
        <v>45</v>
      </c>
      <c r="E291" s="19">
        <v>384</v>
      </c>
      <c r="F291" s="19"/>
      <c r="G291" s="19">
        <f t="shared" si="16"/>
        <v>0</v>
      </c>
      <c r="H291" s="164"/>
    </row>
    <row r="292" spans="1:8" ht="15.75">
      <c r="A292" s="16" t="s">
        <v>587</v>
      </c>
      <c r="B292" s="17" t="s">
        <v>588</v>
      </c>
      <c r="C292" s="17" t="s">
        <v>589</v>
      </c>
      <c r="D292" s="18" t="s">
        <v>13</v>
      </c>
      <c r="E292" s="19">
        <v>54</v>
      </c>
      <c r="F292" s="19"/>
      <c r="G292" s="19">
        <f t="shared" si="16"/>
        <v>0</v>
      </c>
      <c r="H292" s="164"/>
    </row>
    <row r="293" spans="1:8" ht="15.75">
      <c r="A293" s="16" t="s">
        <v>76</v>
      </c>
      <c r="B293" s="38" t="s">
        <v>590</v>
      </c>
      <c r="C293" s="38" t="s">
        <v>591</v>
      </c>
      <c r="D293" s="18" t="s">
        <v>13</v>
      </c>
      <c r="E293" s="19">
        <v>54</v>
      </c>
      <c r="F293" s="19"/>
      <c r="G293" s="19">
        <f t="shared" si="16"/>
        <v>0</v>
      </c>
      <c r="H293" s="164"/>
    </row>
    <row r="294" spans="1:8" ht="31.5">
      <c r="A294" s="16" t="s">
        <v>592</v>
      </c>
      <c r="B294" s="17" t="s">
        <v>593</v>
      </c>
      <c r="C294" s="17" t="s">
        <v>594</v>
      </c>
      <c r="D294" s="18" t="s">
        <v>13</v>
      </c>
      <c r="E294" s="19">
        <v>2</v>
      </c>
      <c r="F294" s="19"/>
      <c r="G294" s="19">
        <f t="shared" si="16"/>
        <v>0</v>
      </c>
      <c r="H294" s="164"/>
    </row>
    <row r="295" spans="1:8" ht="31.5">
      <c r="A295" s="16" t="s">
        <v>595</v>
      </c>
      <c r="B295" s="17" t="s">
        <v>596</v>
      </c>
      <c r="C295" s="17" t="s">
        <v>597</v>
      </c>
      <c r="D295" s="18" t="s">
        <v>13</v>
      </c>
      <c r="E295" s="19">
        <v>2</v>
      </c>
      <c r="F295" s="19"/>
      <c r="G295" s="19">
        <f t="shared" si="16"/>
        <v>0</v>
      </c>
      <c r="H295" s="164"/>
    </row>
    <row r="296" spans="1:8" ht="31.5">
      <c r="A296" s="16" t="s">
        <v>76</v>
      </c>
      <c r="B296" s="38" t="s">
        <v>598</v>
      </c>
      <c r="C296" s="38" t="s">
        <v>599</v>
      </c>
      <c r="D296" s="18" t="s">
        <v>13</v>
      </c>
      <c r="E296" s="19">
        <v>2</v>
      </c>
      <c r="F296" s="19"/>
      <c r="G296" s="19">
        <f t="shared" si="16"/>
        <v>0</v>
      </c>
      <c r="H296" s="164"/>
    </row>
    <row r="297" spans="1:8" ht="15.75">
      <c r="A297" s="16" t="s">
        <v>600</v>
      </c>
      <c r="B297" s="20" t="s">
        <v>601</v>
      </c>
      <c r="C297" s="20" t="s">
        <v>602</v>
      </c>
      <c r="D297" s="21" t="s">
        <v>13</v>
      </c>
      <c r="E297" s="22">
        <v>2</v>
      </c>
      <c r="F297" s="22"/>
      <c r="G297" s="22">
        <f t="shared" si="16"/>
        <v>0</v>
      </c>
      <c r="H297" s="164"/>
    </row>
    <row r="298" spans="1:8" ht="15.75">
      <c r="A298" s="16" t="s">
        <v>76</v>
      </c>
      <c r="B298" s="50" t="s">
        <v>603</v>
      </c>
      <c r="C298" s="50" t="s">
        <v>604</v>
      </c>
      <c r="D298" s="21" t="s">
        <v>13</v>
      </c>
      <c r="E298" s="22">
        <v>2</v>
      </c>
      <c r="F298" s="22"/>
      <c r="G298" s="22">
        <f t="shared" si="16"/>
        <v>0</v>
      </c>
      <c r="H298" s="164"/>
    </row>
    <row r="299" spans="1:8" ht="15.75">
      <c r="A299" s="16" t="s">
        <v>76</v>
      </c>
      <c r="B299" s="50" t="s">
        <v>605</v>
      </c>
      <c r="C299" s="50" t="s">
        <v>606</v>
      </c>
      <c r="D299" s="21" t="s">
        <v>13</v>
      </c>
      <c r="E299" s="22">
        <v>2</v>
      </c>
      <c r="F299" s="22"/>
      <c r="G299" s="22">
        <f t="shared" si="16"/>
        <v>0</v>
      </c>
      <c r="H299" s="164"/>
    </row>
    <row r="300" spans="1:8" ht="15.75">
      <c r="A300" s="16" t="s">
        <v>76</v>
      </c>
      <c r="B300" s="50" t="s">
        <v>607</v>
      </c>
      <c r="C300" s="50" t="s">
        <v>608</v>
      </c>
      <c r="D300" s="21" t="s">
        <v>13</v>
      </c>
      <c r="E300" s="22">
        <v>2</v>
      </c>
      <c r="F300" s="22"/>
      <c r="G300" s="22">
        <f t="shared" si="16"/>
        <v>0</v>
      </c>
      <c r="H300" s="164"/>
    </row>
    <row r="301" spans="1:8" ht="31.5">
      <c r="A301" s="16" t="s">
        <v>609</v>
      </c>
      <c r="B301" s="20" t="s">
        <v>610</v>
      </c>
      <c r="C301" s="20" t="s">
        <v>611</v>
      </c>
      <c r="D301" s="21" t="s">
        <v>13</v>
      </c>
      <c r="E301" s="22">
        <v>16</v>
      </c>
      <c r="F301" s="22"/>
      <c r="G301" s="22">
        <f t="shared" si="16"/>
        <v>0</v>
      </c>
      <c r="H301" s="164"/>
    </row>
    <row r="302" spans="1:8" ht="15.75">
      <c r="A302" s="16" t="s">
        <v>76</v>
      </c>
      <c r="B302" s="50" t="s">
        <v>612</v>
      </c>
      <c r="C302" s="50" t="s">
        <v>613</v>
      </c>
      <c r="D302" s="21" t="s">
        <v>13</v>
      </c>
      <c r="E302" s="22">
        <v>16</v>
      </c>
      <c r="F302" s="22"/>
      <c r="G302" s="22">
        <f t="shared" si="16"/>
        <v>0</v>
      </c>
      <c r="H302" s="164"/>
    </row>
    <row r="303" spans="1:8" ht="15.75">
      <c r="A303" s="16" t="s">
        <v>76</v>
      </c>
      <c r="B303" s="50" t="s">
        <v>614</v>
      </c>
      <c r="C303" s="50" t="s">
        <v>615</v>
      </c>
      <c r="D303" s="21" t="s">
        <v>13</v>
      </c>
      <c r="E303" s="22">
        <v>16</v>
      </c>
      <c r="F303" s="22"/>
      <c r="G303" s="22">
        <f t="shared" si="16"/>
        <v>0</v>
      </c>
      <c r="H303" s="164"/>
    </row>
    <row r="304" spans="1:8" ht="15.75">
      <c r="A304" s="16" t="s">
        <v>76</v>
      </c>
      <c r="B304" s="50" t="s">
        <v>607</v>
      </c>
      <c r="C304" s="50" t="s">
        <v>608</v>
      </c>
      <c r="D304" s="21" t="s">
        <v>13</v>
      </c>
      <c r="E304" s="22">
        <v>16</v>
      </c>
      <c r="F304" s="22"/>
      <c r="G304" s="22">
        <f t="shared" si="16"/>
        <v>0</v>
      </c>
      <c r="H304" s="164"/>
    </row>
    <row r="305" spans="1:8" ht="15.75">
      <c r="A305" s="16" t="s">
        <v>616</v>
      </c>
      <c r="B305" s="20" t="s">
        <v>617</v>
      </c>
      <c r="C305" s="20" t="s">
        <v>618</v>
      </c>
      <c r="D305" s="21" t="s">
        <v>13</v>
      </c>
      <c r="E305" s="22">
        <v>24</v>
      </c>
      <c r="F305" s="22"/>
      <c r="G305" s="22">
        <f t="shared" si="16"/>
        <v>0</v>
      </c>
      <c r="H305" s="164"/>
    </row>
    <row r="306" spans="1:8" ht="15.75">
      <c r="A306" s="16" t="s">
        <v>76</v>
      </c>
      <c r="B306" s="50" t="s">
        <v>619</v>
      </c>
      <c r="C306" s="50" t="s">
        <v>620</v>
      </c>
      <c r="D306" s="21" t="s">
        <v>13</v>
      </c>
      <c r="E306" s="22">
        <v>24</v>
      </c>
      <c r="F306" s="22"/>
      <c r="G306" s="22">
        <f t="shared" si="16"/>
        <v>0</v>
      </c>
      <c r="H306" s="164"/>
    </row>
    <row r="307" spans="1:8" ht="15.75">
      <c r="A307" s="16" t="s">
        <v>76</v>
      </c>
      <c r="B307" s="50" t="s">
        <v>621</v>
      </c>
      <c r="C307" s="50" t="s">
        <v>622</v>
      </c>
      <c r="D307" s="21" t="s">
        <v>13</v>
      </c>
      <c r="E307" s="22">
        <v>24</v>
      </c>
      <c r="F307" s="22"/>
      <c r="G307" s="22">
        <f t="shared" si="16"/>
        <v>0</v>
      </c>
      <c r="H307" s="164"/>
    </row>
    <row r="308" spans="1:8" ht="15.75">
      <c r="A308" s="16" t="s">
        <v>76</v>
      </c>
      <c r="B308" s="50" t="s">
        <v>623</v>
      </c>
      <c r="C308" s="50" t="s">
        <v>624</v>
      </c>
      <c r="D308" s="21" t="s">
        <v>13</v>
      </c>
      <c r="E308" s="22">
        <v>24</v>
      </c>
      <c r="F308" s="22"/>
      <c r="G308" s="22">
        <f t="shared" si="16"/>
        <v>0</v>
      </c>
      <c r="H308" s="164"/>
    </row>
    <row r="309" spans="1:8" ht="15.75">
      <c r="A309" s="116" t="s">
        <v>625</v>
      </c>
      <c r="B309" s="17" t="s">
        <v>626</v>
      </c>
      <c r="C309" s="17" t="s">
        <v>627</v>
      </c>
      <c r="D309" s="18" t="s">
        <v>13</v>
      </c>
      <c r="E309" s="117">
        <v>8</v>
      </c>
      <c r="F309" s="55"/>
      <c r="G309" s="55">
        <f t="shared" ref="G309:G315" si="17">ROUND(F309*E309,0)</f>
        <v>0</v>
      </c>
      <c r="H309" s="164"/>
    </row>
    <row r="310" spans="1:8" ht="31.5">
      <c r="A310" s="116" t="s">
        <v>76</v>
      </c>
      <c r="B310" s="38" t="s">
        <v>628</v>
      </c>
      <c r="C310" s="38" t="s">
        <v>629</v>
      </c>
      <c r="D310" s="18" t="s">
        <v>13</v>
      </c>
      <c r="E310" s="117">
        <v>8</v>
      </c>
      <c r="F310" s="55"/>
      <c r="G310" s="55">
        <f t="shared" si="17"/>
        <v>0</v>
      </c>
      <c r="H310" s="164"/>
    </row>
    <row r="311" spans="1:8" ht="15.75">
      <c r="A311" s="116" t="s">
        <v>76</v>
      </c>
      <c r="B311" s="38" t="s">
        <v>630</v>
      </c>
      <c r="C311" s="38" t="s">
        <v>631</v>
      </c>
      <c r="D311" s="18" t="s">
        <v>13</v>
      </c>
      <c r="E311" s="117">
        <v>16</v>
      </c>
      <c r="F311" s="55"/>
      <c r="G311" s="55">
        <f t="shared" si="17"/>
        <v>0</v>
      </c>
      <c r="H311" s="164"/>
    </row>
    <row r="312" spans="1:8" ht="31.5">
      <c r="A312" s="116" t="s">
        <v>76</v>
      </c>
      <c r="B312" s="38" t="s">
        <v>632</v>
      </c>
      <c r="C312" s="38" t="s">
        <v>624</v>
      </c>
      <c r="D312" s="18" t="s">
        <v>13</v>
      </c>
      <c r="E312" s="117">
        <v>16</v>
      </c>
      <c r="F312" s="55"/>
      <c r="G312" s="55">
        <f t="shared" si="17"/>
        <v>0</v>
      </c>
      <c r="H312" s="164"/>
    </row>
    <row r="313" spans="1:8" ht="31.5">
      <c r="A313" s="116" t="s">
        <v>633</v>
      </c>
      <c r="B313" s="17" t="s">
        <v>634</v>
      </c>
      <c r="C313" s="17" t="s">
        <v>635</v>
      </c>
      <c r="D313" s="18" t="s">
        <v>13</v>
      </c>
      <c r="E313" s="117">
        <v>24</v>
      </c>
      <c r="F313" s="55"/>
      <c r="G313" s="55">
        <f t="shared" si="17"/>
        <v>0</v>
      </c>
      <c r="H313" s="164"/>
    </row>
    <row r="314" spans="1:8" ht="35.25" customHeight="1">
      <c r="A314" s="116" t="s">
        <v>76</v>
      </c>
      <c r="B314" s="47" t="s">
        <v>636</v>
      </c>
      <c r="C314" s="47" t="s">
        <v>637</v>
      </c>
      <c r="D314" s="18" t="s">
        <v>13</v>
      </c>
      <c r="E314" s="117">
        <v>24</v>
      </c>
      <c r="F314" s="55"/>
      <c r="G314" s="55">
        <f t="shared" si="17"/>
        <v>0</v>
      </c>
      <c r="H314" s="164"/>
    </row>
    <row r="315" spans="1:8" ht="15.75">
      <c r="A315" s="116" t="s">
        <v>76</v>
      </c>
      <c r="B315" s="38" t="s">
        <v>638</v>
      </c>
      <c r="C315" s="38" t="s">
        <v>639</v>
      </c>
      <c r="D315" s="18" t="s">
        <v>13</v>
      </c>
      <c r="E315" s="117">
        <v>24</v>
      </c>
      <c r="F315" s="55"/>
      <c r="G315" s="55">
        <f t="shared" si="17"/>
        <v>0</v>
      </c>
      <c r="H315" s="164"/>
    </row>
    <row r="316" spans="1:8" ht="15.75">
      <c r="A316" s="16" t="s">
        <v>640</v>
      </c>
      <c r="B316" s="20" t="s">
        <v>641</v>
      </c>
      <c r="C316" s="20" t="s">
        <v>642</v>
      </c>
      <c r="D316" s="21" t="s">
        <v>13</v>
      </c>
      <c r="E316" s="22">
        <v>24</v>
      </c>
      <c r="F316" s="22"/>
      <c r="G316" s="22">
        <f t="shared" ref="G316:G321" si="18">E316*F316</f>
        <v>0</v>
      </c>
      <c r="H316" s="164"/>
    </row>
    <row r="317" spans="1:8" ht="15.75">
      <c r="A317" s="16" t="s">
        <v>76</v>
      </c>
      <c r="B317" s="50" t="s">
        <v>643</v>
      </c>
      <c r="C317" s="50" t="s">
        <v>644</v>
      </c>
      <c r="D317" s="21" t="s">
        <v>13</v>
      </c>
      <c r="E317" s="22">
        <v>24</v>
      </c>
      <c r="F317" s="22"/>
      <c r="G317" s="22">
        <f t="shared" si="18"/>
        <v>0</v>
      </c>
      <c r="H317" s="164"/>
    </row>
    <row r="318" spans="1:8" ht="15.75">
      <c r="A318" s="16" t="s">
        <v>76</v>
      </c>
      <c r="B318" s="50" t="s">
        <v>645</v>
      </c>
      <c r="C318" s="50" t="s">
        <v>646</v>
      </c>
      <c r="D318" s="21" t="s">
        <v>13</v>
      </c>
      <c r="E318" s="22">
        <v>24</v>
      </c>
      <c r="F318" s="22"/>
      <c r="G318" s="22">
        <f t="shared" si="18"/>
        <v>0</v>
      </c>
      <c r="H318" s="164"/>
    </row>
    <row r="319" spans="1:8" ht="15.75">
      <c r="A319" s="16" t="s">
        <v>76</v>
      </c>
      <c r="B319" s="50" t="s">
        <v>647</v>
      </c>
      <c r="C319" s="50" t="s">
        <v>648</v>
      </c>
      <c r="D319" s="21" t="s">
        <v>13</v>
      </c>
      <c r="E319" s="22">
        <v>24</v>
      </c>
      <c r="F319" s="22"/>
      <c r="G319" s="22">
        <f t="shared" si="18"/>
        <v>0</v>
      </c>
      <c r="H319" s="164"/>
    </row>
    <row r="320" spans="1:8" ht="15.75">
      <c r="A320" s="16" t="s">
        <v>649</v>
      </c>
      <c r="B320" s="20" t="s">
        <v>650</v>
      </c>
      <c r="C320" s="20" t="s">
        <v>651</v>
      </c>
      <c r="D320" s="21" t="s">
        <v>13</v>
      </c>
      <c r="E320" s="22">
        <v>24</v>
      </c>
      <c r="F320" s="22"/>
      <c r="G320" s="22">
        <f t="shared" si="18"/>
        <v>0</v>
      </c>
      <c r="H320" s="164"/>
    </row>
    <row r="321" spans="1:8" ht="16.5" thickBot="1">
      <c r="A321" s="16" t="s">
        <v>76</v>
      </c>
      <c r="B321" s="50" t="s">
        <v>652</v>
      </c>
      <c r="C321" s="50" t="s">
        <v>653</v>
      </c>
      <c r="D321" s="21" t="s">
        <v>13</v>
      </c>
      <c r="E321" s="22">
        <v>24</v>
      </c>
      <c r="F321" s="22"/>
      <c r="G321" s="22">
        <f t="shared" si="18"/>
        <v>0</v>
      </c>
      <c r="H321" s="164"/>
    </row>
    <row r="322" spans="1:8" ht="16.5" thickBot="1">
      <c r="A322" s="12" t="s">
        <v>654</v>
      </c>
      <c r="B322" s="13" t="s">
        <v>655</v>
      </c>
      <c r="C322" s="14" t="s">
        <v>656</v>
      </c>
      <c r="D322" s="14"/>
      <c r="E322" s="15"/>
      <c r="F322" s="182">
        <f>SUM(G323:G347)</f>
        <v>0</v>
      </c>
      <c r="G322" s="183"/>
      <c r="H322" s="165"/>
    </row>
    <row r="323" spans="1:8" ht="31.5">
      <c r="A323" s="16" t="s">
        <v>657</v>
      </c>
      <c r="B323" s="17" t="s">
        <v>547</v>
      </c>
      <c r="C323" s="17" t="s">
        <v>548</v>
      </c>
      <c r="D323" s="21" t="s">
        <v>45</v>
      </c>
      <c r="E323" s="19">
        <v>128</v>
      </c>
      <c r="F323" s="19"/>
      <c r="G323" s="19">
        <f t="shared" ref="G323:G347" si="19">E323*F323</f>
        <v>0</v>
      </c>
      <c r="H323" s="164"/>
    </row>
    <row r="324" spans="1:8" ht="15.75">
      <c r="A324" s="16" t="s">
        <v>76</v>
      </c>
      <c r="B324" s="38" t="s">
        <v>549</v>
      </c>
      <c r="C324" s="38" t="s">
        <v>658</v>
      </c>
      <c r="D324" s="21" t="s">
        <v>45</v>
      </c>
      <c r="E324" s="19">
        <v>128</v>
      </c>
      <c r="F324" s="19"/>
      <c r="G324" s="19">
        <f t="shared" si="19"/>
        <v>0</v>
      </c>
      <c r="H324" s="164"/>
    </row>
    <row r="325" spans="1:8" ht="15.75">
      <c r="A325" s="16" t="s">
        <v>76</v>
      </c>
      <c r="B325" s="38" t="s">
        <v>551</v>
      </c>
      <c r="C325" s="38" t="s">
        <v>552</v>
      </c>
      <c r="D325" s="21" t="s">
        <v>13</v>
      </c>
      <c r="E325" s="19">
        <v>95</v>
      </c>
      <c r="F325" s="19"/>
      <c r="G325" s="19">
        <f t="shared" si="19"/>
        <v>0</v>
      </c>
      <c r="H325" s="164"/>
    </row>
    <row r="326" spans="1:8" ht="15.75">
      <c r="A326" s="16" t="s">
        <v>76</v>
      </c>
      <c r="B326" s="38" t="s">
        <v>659</v>
      </c>
      <c r="C326" s="38" t="s">
        <v>660</v>
      </c>
      <c r="D326" s="21" t="s">
        <v>13</v>
      </c>
      <c r="E326" s="19">
        <v>100</v>
      </c>
      <c r="F326" s="19"/>
      <c r="G326" s="19">
        <f t="shared" si="19"/>
        <v>0</v>
      </c>
      <c r="H326" s="164"/>
    </row>
    <row r="327" spans="1:8" ht="15.75">
      <c r="A327" s="16" t="s">
        <v>76</v>
      </c>
      <c r="B327" s="38" t="s">
        <v>661</v>
      </c>
      <c r="C327" s="38" t="s">
        <v>662</v>
      </c>
      <c r="D327" s="21" t="s">
        <v>13</v>
      </c>
      <c r="E327" s="19">
        <v>48</v>
      </c>
      <c r="F327" s="19"/>
      <c r="G327" s="19">
        <f t="shared" si="19"/>
        <v>0</v>
      </c>
      <c r="H327" s="164"/>
    </row>
    <row r="328" spans="1:8" ht="15.75">
      <c r="A328" s="16" t="s">
        <v>76</v>
      </c>
      <c r="B328" s="38" t="s">
        <v>557</v>
      </c>
      <c r="C328" s="38" t="s">
        <v>558</v>
      </c>
      <c r="D328" s="21" t="s">
        <v>13</v>
      </c>
      <c r="E328" s="19">
        <v>120</v>
      </c>
      <c r="F328" s="19"/>
      <c r="G328" s="19">
        <f t="shared" si="19"/>
        <v>0</v>
      </c>
      <c r="H328" s="164"/>
    </row>
    <row r="329" spans="1:8" ht="15.75">
      <c r="A329" s="16" t="s">
        <v>76</v>
      </c>
      <c r="B329" s="38" t="s">
        <v>663</v>
      </c>
      <c r="C329" s="38" t="s">
        <v>664</v>
      </c>
      <c r="D329" s="21" t="s">
        <v>13</v>
      </c>
      <c r="E329" s="19">
        <v>64</v>
      </c>
      <c r="F329" s="19"/>
      <c r="G329" s="19">
        <f t="shared" si="19"/>
        <v>0</v>
      </c>
      <c r="H329" s="164"/>
    </row>
    <row r="330" spans="1:8" ht="15.75">
      <c r="A330" s="16" t="s">
        <v>76</v>
      </c>
      <c r="B330" s="38" t="s">
        <v>559</v>
      </c>
      <c r="C330" s="38" t="s">
        <v>560</v>
      </c>
      <c r="D330" s="21" t="s">
        <v>13</v>
      </c>
      <c r="E330" s="19">
        <v>34</v>
      </c>
      <c r="F330" s="19"/>
      <c r="G330" s="19">
        <f t="shared" si="19"/>
        <v>0</v>
      </c>
      <c r="H330" s="164"/>
    </row>
    <row r="331" spans="1:8" ht="15.75">
      <c r="A331" s="16" t="s">
        <v>76</v>
      </c>
      <c r="B331" s="38" t="s">
        <v>665</v>
      </c>
      <c r="C331" s="38" t="s">
        <v>666</v>
      </c>
      <c r="D331" s="21" t="s">
        <v>13</v>
      </c>
      <c r="E331" s="19">
        <v>60</v>
      </c>
      <c r="F331" s="19"/>
      <c r="G331" s="19">
        <f t="shared" si="19"/>
        <v>0</v>
      </c>
      <c r="H331" s="164"/>
    </row>
    <row r="332" spans="1:8" ht="15.75">
      <c r="A332" s="16" t="s">
        <v>76</v>
      </c>
      <c r="B332" s="38" t="s">
        <v>667</v>
      </c>
      <c r="C332" s="38" t="s">
        <v>668</v>
      </c>
      <c r="D332" s="21" t="s">
        <v>13</v>
      </c>
      <c r="E332" s="19">
        <v>64</v>
      </c>
      <c r="F332" s="19"/>
      <c r="G332" s="19">
        <f t="shared" si="19"/>
        <v>0</v>
      </c>
      <c r="H332" s="164"/>
    </row>
    <row r="333" spans="1:8" ht="15.75">
      <c r="A333" s="16" t="s">
        <v>76</v>
      </c>
      <c r="B333" s="38" t="s">
        <v>563</v>
      </c>
      <c r="C333" s="38" t="s">
        <v>669</v>
      </c>
      <c r="D333" s="21" t="s">
        <v>13</v>
      </c>
      <c r="E333" s="19">
        <v>6</v>
      </c>
      <c r="F333" s="19"/>
      <c r="G333" s="19">
        <f t="shared" si="19"/>
        <v>0</v>
      </c>
      <c r="H333" s="164"/>
    </row>
    <row r="334" spans="1:8" ht="15.75">
      <c r="A334" s="16" t="s">
        <v>670</v>
      </c>
      <c r="B334" s="17" t="s">
        <v>588</v>
      </c>
      <c r="C334" s="17" t="s">
        <v>589</v>
      </c>
      <c r="D334" s="21" t="s">
        <v>13</v>
      </c>
      <c r="E334" s="19">
        <v>34</v>
      </c>
      <c r="F334" s="19"/>
      <c r="G334" s="19">
        <f t="shared" si="19"/>
        <v>0</v>
      </c>
      <c r="H334" s="164"/>
    </row>
    <row r="335" spans="1:8" ht="15.75">
      <c r="A335" s="16" t="s">
        <v>76</v>
      </c>
      <c r="B335" s="38" t="s">
        <v>590</v>
      </c>
      <c r="C335" s="38" t="s">
        <v>671</v>
      </c>
      <c r="D335" s="21" t="s">
        <v>13</v>
      </c>
      <c r="E335" s="19">
        <v>34</v>
      </c>
      <c r="F335" s="19"/>
      <c r="G335" s="19">
        <f t="shared" si="19"/>
        <v>0</v>
      </c>
      <c r="H335" s="164"/>
    </row>
    <row r="336" spans="1:8" ht="15.75">
      <c r="A336" s="16" t="s">
        <v>672</v>
      </c>
      <c r="B336" s="17" t="s">
        <v>673</v>
      </c>
      <c r="C336" s="17" t="s">
        <v>674</v>
      </c>
      <c r="D336" s="21" t="s">
        <v>13</v>
      </c>
      <c r="E336" s="19">
        <v>32</v>
      </c>
      <c r="F336" s="19"/>
      <c r="G336" s="19">
        <f t="shared" si="19"/>
        <v>0</v>
      </c>
      <c r="H336" s="164"/>
    </row>
    <row r="337" spans="1:8" ht="31.5">
      <c r="A337" s="16" t="s">
        <v>76</v>
      </c>
      <c r="B337" s="38" t="s">
        <v>675</v>
      </c>
      <c r="C337" s="38" t="s">
        <v>676</v>
      </c>
      <c r="D337" s="21" t="s">
        <v>13</v>
      </c>
      <c r="E337" s="19">
        <v>17</v>
      </c>
      <c r="F337" s="19"/>
      <c r="G337" s="19">
        <f t="shared" si="19"/>
        <v>0</v>
      </c>
      <c r="H337" s="164"/>
    </row>
    <row r="338" spans="1:8" ht="15.75">
      <c r="A338" s="16" t="s">
        <v>76</v>
      </c>
      <c r="B338" s="38" t="s">
        <v>677</v>
      </c>
      <c r="C338" s="38" t="s">
        <v>678</v>
      </c>
      <c r="D338" s="21" t="s">
        <v>13</v>
      </c>
      <c r="E338" s="19">
        <v>9</v>
      </c>
      <c r="F338" s="19"/>
      <c r="G338" s="19">
        <f t="shared" si="19"/>
        <v>0</v>
      </c>
      <c r="H338" s="164"/>
    </row>
    <row r="339" spans="1:8" ht="15.75">
      <c r="A339" s="16" t="s">
        <v>76</v>
      </c>
      <c r="B339" s="38" t="s">
        <v>679</v>
      </c>
      <c r="C339" s="38" t="s">
        <v>680</v>
      </c>
      <c r="D339" s="21" t="s">
        <v>13</v>
      </c>
      <c r="E339" s="19">
        <v>6</v>
      </c>
      <c r="F339" s="19"/>
      <c r="G339" s="19">
        <f t="shared" si="19"/>
        <v>0</v>
      </c>
      <c r="H339" s="164"/>
    </row>
    <row r="340" spans="1:8" ht="15.75">
      <c r="A340" s="16" t="s">
        <v>76</v>
      </c>
      <c r="B340" s="38" t="s">
        <v>681</v>
      </c>
      <c r="C340" s="38" t="s">
        <v>682</v>
      </c>
      <c r="D340" s="21" t="s">
        <v>13</v>
      </c>
      <c r="E340" s="19">
        <v>32</v>
      </c>
      <c r="F340" s="19"/>
      <c r="G340" s="19">
        <f t="shared" si="19"/>
        <v>0</v>
      </c>
      <c r="H340" s="164"/>
    </row>
    <row r="341" spans="1:8" ht="15.75">
      <c r="A341" s="16" t="s">
        <v>76</v>
      </c>
      <c r="B341" s="38" t="s">
        <v>683</v>
      </c>
      <c r="C341" s="38" t="s">
        <v>684</v>
      </c>
      <c r="D341" s="21" t="s">
        <v>13</v>
      </c>
      <c r="E341" s="19">
        <v>32</v>
      </c>
      <c r="F341" s="19"/>
      <c r="G341" s="19">
        <f t="shared" si="19"/>
        <v>0</v>
      </c>
      <c r="H341" s="164"/>
    </row>
    <row r="342" spans="1:8" ht="15.75">
      <c r="A342" s="16" t="s">
        <v>76</v>
      </c>
      <c r="B342" s="38" t="s">
        <v>685</v>
      </c>
      <c r="C342" s="38" t="s">
        <v>686</v>
      </c>
      <c r="D342" s="21" t="s">
        <v>13</v>
      </c>
      <c r="E342" s="19">
        <v>32</v>
      </c>
      <c r="F342" s="19"/>
      <c r="G342" s="19">
        <f t="shared" si="19"/>
        <v>0</v>
      </c>
      <c r="H342" s="164"/>
    </row>
    <row r="343" spans="1:8" ht="15.75">
      <c r="A343" s="16" t="s">
        <v>76</v>
      </c>
      <c r="B343" s="38" t="s">
        <v>687</v>
      </c>
      <c r="C343" s="38" t="s">
        <v>688</v>
      </c>
      <c r="D343" s="21" t="s">
        <v>13</v>
      </c>
      <c r="E343" s="19">
        <v>32</v>
      </c>
      <c r="F343" s="19"/>
      <c r="G343" s="19">
        <f t="shared" si="19"/>
        <v>0</v>
      </c>
      <c r="H343" s="164"/>
    </row>
    <row r="344" spans="1:8" ht="15.75">
      <c r="A344" s="16" t="s">
        <v>689</v>
      </c>
      <c r="B344" s="17" t="s">
        <v>577</v>
      </c>
      <c r="C344" s="17" t="s">
        <v>578</v>
      </c>
      <c r="D344" s="21" t="s">
        <v>45</v>
      </c>
      <c r="E344" s="19">
        <v>128</v>
      </c>
      <c r="F344" s="19"/>
      <c r="G344" s="19">
        <f t="shared" si="19"/>
        <v>0</v>
      </c>
      <c r="H344" s="164"/>
    </row>
    <row r="345" spans="1:8" ht="31.5">
      <c r="A345" s="16" t="s">
        <v>76</v>
      </c>
      <c r="B345" s="47" t="s">
        <v>690</v>
      </c>
      <c r="C345" s="47" t="s">
        <v>691</v>
      </c>
      <c r="D345" s="21" t="s">
        <v>45</v>
      </c>
      <c r="E345" s="19">
        <v>131</v>
      </c>
      <c r="F345" s="19"/>
      <c r="G345" s="19">
        <f t="shared" si="19"/>
        <v>0</v>
      </c>
      <c r="H345" s="164"/>
    </row>
    <row r="346" spans="1:8" ht="15.75">
      <c r="A346" s="16" t="s">
        <v>76</v>
      </c>
      <c r="B346" s="38" t="s">
        <v>583</v>
      </c>
      <c r="C346" s="38" t="s">
        <v>584</v>
      </c>
      <c r="D346" s="21" t="s">
        <v>101</v>
      </c>
      <c r="E346" s="19">
        <v>2</v>
      </c>
      <c r="F346" s="19"/>
      <c r="G346" s="19">
        <f t="shared" si="19"/>
        <v>0</v>
      </c>
      <c r="H346" s="164"/>
    </row>
    <row r="347" spans="1:8" ht="32.25" thickBot="1">
      <c r="A347" s="16" t="s">
        <v>76</v>
      </c>
      <c r="B347" s="38" t="s">
        <v>585</v>
      </c>
      <c r="C347" s="38" t="s">
        <v>586</v>
      </c>
      <c r="D347" s="21" t="s">
        <v>45</v>
      </c>
      <c r="E347" s="19">
        <v>177</v>
      </c>
      <c r="F347" s="19"/>
      <c r="G347" s="19">
        <f t="shared" si="19"/>
        <v>0</v>
      </c>
      <c r="H347" s="164"/>
    </row>
    <row r="348" spans="1:8" ht="16.5" thickBot="1">
      <c r="A348" s="12" t="s">
        <v>692</v>
      </c>
      <c r="B348" s="13" t="s">
        <v>693</v>
      </c>
      <c r="C348" s="14" t="s">
        <v>694</v>
      </c>
      <c r="D348" s="14"/>
      <c r="E348" s="15"/>
      <c r="F348" s="182">
        <f>SUM(G349:G380)</f>
        <v>0</v>
      </c>
      <c r="G348" s="183"/>
      <c r="H348" s="165"/>
    </row>
    <row r="349" spans="1:8" ht="31.5">
      <c r="A349" s="16" t="s">
        <v>695</v>
      </c>
      <c r="B349" s="17" t="s">
        <v>696</v>
      </c>
      <c r="C349" s="17" t="s">
        <v>697</v>
      </c>
      <c r="D349" s="21" t="s">
        <v>45</v>
      </c>
      <c r="E349" s="19">
        <v>153</v>
      </c>
      <c r="F349" s="19"/>
      <c r="G349" s="19">
        <f t="shared" ref="G349:G379" si="20">E349*F349</f>
        <v>0</v>
      </c>
      <c r="H349" s="164"/>
    </row>
    <row r="350" spans="1:8" ht="15.75">
      <c r="A350" s="16" t="s">
        <v>76</v>
      </c>
      <c r="B350" s="38" t="s">
        <v>698</v>
      </c>
      <c r="C350" s="38" t="s">
        <v>699</v>
      </c>
      <c r="D350" s="21" t="s">
        <v>13</v>
      </c>
      <c r="E350" s="19">
        <v>24</v>
      </c>
      <c r="F350" s="19"/>
      <c r="G350" s="19">
        <f t="shared" si="20"/>
        <v>0</v>
      </c>
      <c r="H350" s="164"/>
    </row>
    <row r="351" spans="1:8" ht="15.75">
      <c r="A351" s="16" t="s">
        <v>76</v>
      </c>
      <c r="B351" s="38" t="s">
        <v>700</v>
      </c>
      <c r="C351" s="38" t="s">
        <v>701</v>
      </c>
      <c r="D351" s="21" t="s">
        <v>13</v>
      </c>
      <c r="E351" s="19">
        <v>28</v>
      </c>
      <c r="F351" s="19"/>
      <c r="G351" s="19">
        <f t="shared" si="20"/>
        <v>0</v>
      </c>
      <c r="H351" s="164"/>
    </row>
    <row r="352" spans="1:8" ht="15.75">
      <c r="A352" s="16" t="s">
        <v>76</v>
      </c>
      <c r="B352" s="38" t="s">
        <v>702</v>
      </c>
      <c r="C352" s="38" t="s">
        <v>703</v>
      </c>
      <c r="D352" s="21" t="s">
        <v>13</v>
      </c>
      <c r="E352" s="19">
        <v>48</v>
      </c>
      <c r="F352" s="19"/>
      <c r="G352" s="19">
        <f t="shared" si="20"/>
        <v>0</v>
      </c>
      <c r="H352" s="164"/>
    </row>
    <row r="353" spans="1:8" ht="15.75">
      <c r="A353" s="16" t="s">
        <v>76</v>
      </c>
      <c r="B353" s="38" t="s">
        <v>704</v>
      </c>
      <c r="C353" s="38" t="s">
        <v>705</v>
      </c>
      <c r="D353" s="21" t="s">
        <v>13</v>
      </c>
      <c r="E353" s="19">
        <v>42</v>
      </c>
      <c r="F353" s="19"/>
      <c r="G353" s="19">
        <f t="shared" si="20"/>
        <v>0</v>
      </c>
      <c r="H353" s="164"/>
    </row>
    <row r="354" spans="1:8" ht="15.75">
      <c r="A354" s="16" t="s">
        <v>76</v>
      </c>
      <c r="B354" s="38" t="s">
        <v>706</v>
      </c>
      <c r="C354" s="38" t="s">
        <v>707</v>
      </c>
      <c r="D354" s="21" t="s">
        <v>13</v>
      </c>
      <c r="E354" s="19">
        <v>58</v>
      </c>
      <c r="F354" s="19"/>
      <c r="G354" s="19">
        <f t="shared" si="20"/>
        <v>0</v>
      </c>
      <c r="H354" s="164"/>
    </row>
    <row r="355" spans="1:8" ht="15.75">
      <c r="A355" s="16" t="s">
        <v>76</v>
      </c>
      <c r="B355" s="38" t="s">
        <v>708</v>
      </c>
      <c r="C355" s="38" t="s">
        <v>709</v>
      </c>
      <c r="D355" s="21" t="s">
        <v>13</v>
      </c>
      <c r="E355" s="19">
        <v>12</v>
      </c>
      <c r="F355" s="19"/>
      <c r="G355" s="19">
        <f t="shared" si="20"/>
        <v>0</v>
      </c>
      <c r="H355" s="164"/>
    </row>
    <row r="356" spans="1:8" ht="15.75">
      <c r="A356" s="16" t="s">
        <v>76</v>
      </c>
      <c r="B356" s="38" t="s">
        <v>710</v>
      </c>
      <c r="C356" s="38" t="s">
        <v>711</v>
      </c>
      <c r="D356" s="21" t="s">
        <v>13</v>
      </c>
      <c r="E356" s="19">
        <v>6</v>
      </c>
      <c r="F356" s="19"/>
      <c r="G356" s="19">
        <f t="shared" si="20"/>
        <v>0</v>
      </c>
      <c r="H356" s="164"/>
    </row>
    <row r="357" spans="1:8" ht="15.75">
      <c r="A357" s="16" t="s">
        <v>76</v>
      </c>
      <c r="B357" s="38" t="s">
        <v>712</v>
      </c>
      <c r="C357" s="38" t="s">
        <v>713</v>
      </c>
      <c r="D357" s="21" t="s">
        <v>13</v>
      </c>
      <c r="E357" s="19">
        <v>6</v>
      </c>
      <c r="F357" s="19"/>
      <c r="G357" s="19">
        <f t="shared" si="20"/>
        <v>0</v>
      </c>
      <c r="H357" s="164"/>
    </row>
    <row r="358" spans="1:8" ht="15.75">
      <c r="A358" s="16" t="s">
        <v>76</v>
      </c>
      <c r="B358" s="38" t="s">
        <v>714</v>
      </c>
      <c r="C358" s="38" t="s">
        <v>715</v>
      </c>
      <c r="D358" s="21" t="s">
        <v>13</v>
      </c>
      <c r="E358" s="19">
        <v>48</v>
      </c>
      <c r="F358" s="19"/>
      <c r="G358" s="19">
        <f t="shared" si="20"/>
        <v>0</v>
      </c>
      <c r="H358" s="164"/>
    </row>
    <row r="359" spans="1:8" ht="15.75">
      <c r="A359" s="16" t="s">
        <v>76</v>
      </c>
      <c r="B359" s="38" t="s">
        <v>716</v>
      </c>
      <c r="C359" s="38" t="s">
        <v>717</v>
      </c>
      <c r="D359" s="21" t="s">
        <v>13</v>
      </c>
      <c r="E359" s="19">
        <v>12</v>
      </c>
      <c r="F359" s="19"/>
      <c r="G359" s="19">
        <f t="shared" si="20"/>
        <v>0</v>
      </c>
      <c r="H359" s="164"/>
    </row>
    <row r="360" spans="1:8" ht="15.75">
      <c r="A360" s="16" t="s">
        <v>76</v>
      </c>
      <c r="B360" s="50" t="s">
        <v>718</v>
      </c>
      <c r="C360" s="50" t="s">
        <v>719</v>
      </c>
      <c r="D360" s="21" t="s">
        <v>13</v>
      </c>
      <c r="E360" s="22">
        <v>100</v>
      </c>
      <c r="F360" s="22"/>
      <c r="G360" s="22">
        <f t="shared" si="20"/>
        <v>0</v>
      </c>
      <c r="H360" s="164"/>
    </row>
    <row r="361" spans="1:8" ht="15.75">
      <c r="A361" s="16" t="s">
        <v>76</v>
      </c>
      <c r="B361" s="50" t="s">
        <v>720</v>
      </c>
      <c r="C361" s="50" t="s">
        <v>721</v>
      </c>
      <c r="D361" s="21" t="s">
        <v>13</v>
      </c>
      <c r="E361" s="22">
        <v>18</v>
      </c>
      <c r="F361" s="22"/>
      <c r="G361" s="22">
        <f t="shared" si="20"/>
        <v>0</v>
      </c>
      <c r="H361" s="164"/>
    </row>
    <row r="362" spans="1:8" ht="15.75">
      <c r="A362" s="16" t="s">
        <v>76</v>
      </c>
      <c r="B362" s="50" t="s">
        <v>722</v>
      </c>
      <c r="C362" s="50" t="s">
        <v>723</v>
      </c>
      <c r="D362" s="21" t="s">
        <v>13</v>
      </c>
      <c r="E362" s="22">
        <v>2</v>
      </c>
      <c r="F362" s="22"/>
      <c r="G362" s="22">
        <f t="shared" si="20"/>
        <v>0</v>
      </c>
      <c r="H362" s="164"/>
    </row>
    <row r="363" spans="1:8" ht="15.75">
      <c r="A363" s="16" t="s">
        <v>76</v>
      </c>
      <c r="B363" s="50" t="s">
        <v>724</v>
      </c>
      <c r="C363" s="50" t="s">
        <v>725</v>
      </c>
      <c r="D363" s="21" t="s">
        <v>13</v>
      </c>
      <c r="E363" s="22">
        <v>2</v>
      </c>
      <c r="F363" s="22"/>
      <c r="G363" s="22">
        <f t="shared" si="20"/>
        <v>0</v>
      </c>
      <c r="H363" s="164"/>
    </row>
    <row r="364" spans="1:8" ht="31.5">
      <c r="A364" s="16" t="s">
        <v>726</v>
      </c>
      <c r="B364" s="17" t="s">
        <v>727</v>
      </c>
      <c r="C364" s="17" t="s">
        <v>728</v>
      </c>
      <c r="D364" s="21" t="s">
        <v>45</v>
      </c>
      <c r="E364" s="19">
        <v>156</v>
      </c>
      <c r="F364" s="19"/>
      <c r="G364" s="19">
        <f t="shared" si="20"/>
        <v>0</v>
      </c>
      <c r="H364" s="164"/>
    </row>
    <row r="365" spans="1:8" ht="15.75">
      <c r="A365" s="16" t="s">
        <v>76</v>
      </c>
      <c r="B365" s="42" t="s">
        <v>729</v>
      </c>
      <c r="C365" s="42" t="s">
        <v>730</v>
      </c>
      <c r="D365" s="21" t="s">
        <v>13</v>
      </c>
      <c r="E365" s="19">
        <v>24</v>
      </c>
      <c r="F365" s="19"/>
      <c r="G365" s="19">
        <f t="shared" si="20"/>
        <v>0</v>
      </c>
      <c r="H365" s="164"/>
    </row>
    <row r="366" spans="1:8" ht="15.75">
      <c r="A366" s="16" t="s">
        <v>76</v>
      </c>
      <c r="B366" s="38" t="s">
        <v>731</v>
      </c>
      <c r="C366" s="38" t="s">
        <v>732</v>
      </c>
      <c r="D366" s="21" t="s">
        <v>13</v>
      </c>
      <c r="E366" s="19">
        <v>24</v>
      </c>
      <c r="F366" s="19"/>
      <c r="G366" s="19">
        <f t="shared" si="20"/>
        <v>0</v>
      </c>
      <c r="H366" s="164"/>
    </row>
    <row r="367" spans="1:8" ht="15.75">
      <c r="A367" s="16" t="s">
        <v>76</v>
      </c>
      <c r="B367" s="38" t="s">
        <v>733</v>
      </c>
      <c r="C367" s="38" t="s">
        <v>734</v>
      </c>
      <c r="D367" s="21" t="s">
        <v>13</v>
      </c>
      <c r="E367" s="19">
        <v>48</v>
      </c>
      <c r="F367" s="19"/>
      <c r="G367" s="19">
        <f t="shared" si="20"/>
        <v>0</v>
      </c>
      <c r="H367" s="164"/>
    </row>
    <row r="368" spans="1:8" ht="15.75">
      <c r="A368" s="16" t="s">
        <v>76</v>
      </c>
      <c r="B368" s="38" t="s">
        <v>735</v>
      </c>
      <c r="C368" s="38" t="s">
        <v>736</v>
      </c>
      <c r="D368" s="21" t="s">
        <v>13</v>
      </c>
      <c r="E368" s="19">
        <v>48</v>
      </c>
      <c r="F368" s="19"/>
      <c r="G368" s="19">
        <f t="shared" si="20"/>
        <v>0</v>
      </c>
      <c r="H368" s="164"/>
    </row>
    <row r="369" spans="1:8" ht="15.75">
      <c r="A369" s="16" t="s">
        <v>76</v>
      </c>
      <c r="B369" s="50" t="s">
        <v>737</v>
      </c>
      <c r="C369" s="50" t="s">
        <v>738</v>
      </c>
      <c r="D369" s="21" t="s">
        <v>13</v>
      </c>
      <c r="E369" s="22">
        <v>50</v>
      </c>
      <c r="F369" s="22"/>
      <c r="G369" s="22">
        <f t="shared" si="20"/>
        <v>0</v>
      </c>
      <c r="H369" s="164"/>
    </row>
    <row r="370" spans="1:8" ht="15.75">
      <c r="A370" s="16" t="s">
        <v>76</v>
      </c>
      <c r="B370" s="50" t="s">
        <v>739</v>
      </c>
      <c r="C370" s="50" t="s">
        <v>740</v>
      </c>
      <c r="D370" s="21" t="s">
        <v>13</v>
      </c>
      <c r="E370" s="22">
        <v>12</v>
      </c>
      <c r="F370" s="22"/>
      <c r="G370" s="22">
        <f t="shared" si="20"/>
        <v>0</v>
      </c>
      <c r="H370" s="164"/>
    </row>
    <row r="371" spans="1:8" ht="15.75">
      <c r="A371" s="16" t="s">
        <v>76</v>
      </c>
      <c r="B371" s="50" t="s">
        <v>741</v>
      </c>
      <c r="C371" s="50" t="s">
        <v>742</v>
      </c>
      <c r="D371" s="21" t="s">
        <v>13</v>
      </c>
      <c r="E371" s="22">
        <v>6</v>
      </c>
      <c r="F371" s="22"/>
      <c r="G371" s="22">
        <f t="shared" si="20"/>
        <v>0</v>
      </c>
      <c r="H371" s="164"/>
    </row>
    <row r="372" spans="1:8" ht="15.75">
      <c r="A372" s="16" t="s">
        <v>76</v>
      </c>
      <c r="B372" s="50" t="s">
        <v>743</v>
      </c>
      <c r="C372" s="50" t="s">
        <v>744</v>
      </c>
      <c r="D372" s="21" t="s">
        <v>13</v>
      </c>
      <c r="E372" s="22">
        <v>6</v>
      </c>
      <c r="F372" s="22"/>
      <c r="G372" s="22">
        <f t="shared" si="20"/>
        <v>0</v>
      </c>
      <c r="H372" s="164"/>
    </row>
    <row r="373" spans="1:8" ht="15.75">
      <c r="A373" s="16" t="s">
        <v>76</v>
      </c>
      <c r="B373" s="50" t="s">
        <v>745</v>
      </c>
      <c r="C373" s="50" t="s">
        <v>746</v>
      </c>
      <c r="D373" s="21" t="s">
        <v>13</v>
      </c>
      <c r="E373" s="22">
        <v>12</v>
      </c>
      <c r="F373" s="22"/>
      <c r="G373" s="22">
        <f t="shared" si="20"/>
        <v>0</v>
      </c>
      <c r="H373" s="164"/>
    </row>
    <row r="374" spans="1:8" ht="15.75">
      <c r="A374" s="16" t="s">
        <v>76</v>
      </c>
      <c r="B374" s="50" t="s">
        <v>747</v>
      </c>
      <c r="C374" s="50" t="s">
        <v>748</v>
      </c>
      <c r="D374" s="21" t="s">
        <v>13</v>
      </c>
      <c r="E374" s="22">
        <v>36</v>
      </c>
      <c r="F374" s="22"/>
      <c r="G374" s="22">
        <f t="shared" si="20"/>
        <v>0</v>
      </c>
      <c r="H374" s="164"/>
    </row>
    <row r="375" spans="1:8" ht="15.75">
      <c r="A375" s="16" t="s">
        <v>76</v>
      </c>
      <c r="B375" s="50" t="s">
        <v>749</v>
      </c>
      <c r="C375" s="50" t="s">
        <v>750</v>
      </c>
      <c r="D375" s="21" t="s">
        <v>13</v>
      </c>
      <c r="E375" s="22">
        <v>12</v>
      </c>
      <c r="F375" s="22"/>
      <c r="G375" s="22">
        <f t="shared" si="20"/>
        <v>0</v>
      </c>
      <c r="H375" s="164"/>
    </row>
    <row r="376" spans="1:8" ht="15.75">
      <c r="A376" s="16" t="s">
        <v>76</v>
      </c>
      <c r="B376" s="50" t="s">
        <v>751</v>
      </c>
      <c r="C376" s="50" t="s">
        <v>752</v>
      </c>
      <c r="D376" s="21" t="s">
        <v>13</v>
      </c>
      <c r="E376" s="22">
        <v>12</v>
      </c>
      <c r="F376" s="22"/>
      <c r="G376" s="22">
        <f t="shared" si="20"/>
        <v>0</v>
      </c>
      <c r="H376" s="164"/>
    </row>
    <row r="377" spans="1:8" ht="15.75">
      <c r="A377" s="16" t="s">
        <v>76</v>
      </c>
      <c r="B377" s="50" t="s">
        <v>753</v>
      </c>
      <c r="C377" s="50" t="s">
        <v>754</v>
      </c>
      <c r="D377" s="21" t="s">
        <v>13</v>
      </c>
      <c r="E377" s="22">
        <v>12</v>
      </c>
      <c r="F377" s="22"/>
      <c r="G377" s="22">
        <f t="shared" si="20"/>
        <v>0</v>
      </c>
      <c r="H377" s="164"/>
    </row>
    <row r="378" spans="1:8" ht="15.75">
      <c r="A378" s="16" t="s">
        <v>76</v>
      </c>
      <c r="B378" s="50" t="s">
        <v>755</v>
      </c>
      <c r="C378" s="50" t="s">
        <v>756</v>
      </c>
      <c r="D378" s="21" t="s">
        <v>13</v>
      </c>
      <c r="E378" s="22">
        <v>16</v>
      </c>
      <c r="F378" s="22"/>
      <c r="G378" s="22">
        <f t="shared" si="20"/>
        <v>0</v>
      </c>
      <c r="H378" s="164"/>
    </row>
    <row r="379" spans="1:8" ht="15.75">
      <c r="A379" s="16" t="s">
        <v>76</v>
      </c>
      <c r="B379" s="50" t="s">
        <v>757</v>
      </c>
      <c r="C379" s="50" t="s">
        <v>758</v>
      </c>
      <c r="D379" s="21" t="s">
        <v>13</v>
      </c>
      <c r="E379" s="22">
        <v>10</v>
      </c>
      <c r="F379" s="22"/>
      <c r="G379" s="22">
        <f t="shared" si="20"/>
        <v>0</v>
      </c>
      <c r="H379" s="164"/>
    </row>
    <row r="380" spans="1:8" ht="16.5" thickBot="1">
      <c r="A380" s="116" t="s">
        <v>76</v>
      </c>
      <c r="B380" s="38" t="s">
        <v>759</v>
      </c>
      <c r="C380" s="38" t="s">
        <v>760</v>
      </c>
      <c r="D380" s="18" t="s">
        <v>13</v>
      </c>
      <c r="E380" s="117">
        <v>10</v>
      </c>
      <c r="F380" s="55"/>
      <c r="G380" s="55">
        <f>ROUND(F380*E380,0)</f>
        <v>0</v>
      </c>
      <c r="H380" s="164"/>
    </row>
    <row r="381" spans="1:8" ht="16.5" thickBot="1">
      <c r="A381" s="110" t="s">
        <v>761</v>
      </c>
      <c r="B381" s="111" t="s">
        <v>762</v>
      </c>
      <c r="C381" s="112" t="s">
        <v>763</v>
      </c>
      <c r="D381" s="113"/>
      <c r="E381" s="114"/>
      <c r="F381" s="184">
        <f>F382+F422</f>
        <v>0</v>
      </c>
      <c r="G381" s="185"/>
      <c r="H381" s="165"/>
    </row>
    <row r="382" spans="1:8" ht="16.5" thickBot="1">
      <c r="A382" s="12" t="s">
        <v>764</v>
      </c>
      <c r="B382" s="13" t="s">
        <v>765</v>
      </c>
      <c r="C382" s="14" t="s">
        <v>766</v>
      </c>
      <c r="D382" s="14"/>
      <c r="E382" s="15"/>
      <c r="F382" s="182">
        <f>F383+F391</f>
        <v>0</v>
      </c>
      <c r="G382" s="183"/>
      <c r="H382" s="165"/>
    </row>
    <row r="383" spans="1:8" ht="16.5" thickBot="1">
      <c r="A383" s="12" t="s">
        <v>767</v>
      </c>
      <c r="B383" s="13" t="s">
        <v>525</v>
      </c>
      <c r="C383" s="14" t="s">
        <v>19</v>
      </c>
      <c r="D383" s="14"/>
      <c r="E383" s="15"/>
      <c r="F383" s="182">
        <f>SUM(G384:G390)</f>
        <v>0</v>
      </c>
      <c r="G383" s="183"/>
      <c r="H383" s="165"/>
    </row>
    <row r="384" spans="1:8" ht="15.75">
      <c r="A384" s="116" t="s">
        <v>768</v>
      </c>
      <c r="B384" s="17" t="s">
        <v>769</v>
      </c>
      <c r="C384" s="17" t="s">
        <v>770</v>
      </c>
      <c r="D384" s="18" t="s">
        <v>13</v>
      </c>
      <c r="E384" s="117">
        <v>71</v>
      </c>
      <c r="F384" s="55"/>
      <c r="G384" s="55">
        <f>ROUND(F384*E384,0)</f>
        <v>0</v>
      </c>
      <c r="H384" s="164"/>
    </row>
    <row r="385" spans="1:8" ht="15.75">
      <c r="A385" s="116" t="s">
        <v>771</v>
      </c>
      <c r="B385" s="17" t="s">
        <v>772</v>
      </c>
      <c r="C385" s="17" t="s">
        <v>773</v>
      </c>
      <c r="D385" s="18" t="s">
        <v>13</v>
      </c>
      <c r="E385" s="117">
        <v>2</v>
      </c>
      <c r="F385" s="55"/>
      <c r="G385" s="55">
        <f>ROUND(F385*E385,0)</f>
        <v>0</v>
      </c>
      <c r="H385" s="164"/>
    </row>
    <row r="386" spans="1:8" ht="31.5">
      <c r="A386" s="116" t="s">
        <v>774</v>
      </c>
      <c r="B386" s="17" t="s">
        <v>530</v>
      </c>
      <c r="C386" s="17" t="s">
        <v>775</v>
      </c>
      <c r="D386" s="21" t="s">
        <v>45</v>
      </c>
      <c r="E386" s="117">
        <v>420</v>
      </c>
      <c r="F386" s="55"/>
      <c r="G386" s="55">
        <f>ROUND(F386*E386,0)</f>
        <v>0</v>
      </c>
      <c r="H386" s="164"/>
    </row>
    <row r="387" spans="1:8" ht="31.5">
      <c r="A387" s="116" t="s">
        <v>776</v>
      </c>
      <c r="B387" s="17" t="s">
        <v>777</v>
      </c>
      <c r="C387" s="17" t="s">
        <v>778</v>
      </c>
      <c r="D387" s="21" t="s">
        <v>45</v>
      </c>
      <c r="E387" s="117">
        <v>36</v>
      </c>
      <c r="F387" s="55"/>
      <c r="G387" s="55">
        <f>ROUND(F387*E387,0)</f>
        <v>0</v>
      </c>
      <c r="H387" s="164"/>
    </row>
    <row r="388" spans="1:8" ht="31.5">
      <c r="A388" s="16" t="s">
        <v>779</v>
      </c>
      <c r="B388" s="17" t="s">
        <v>780</v>
      </c>
      <c r="C388" s="17" t="s">
        <v>781</v>
      </c>
      <c r="D388" s="21" t="s">
        <v>45</v>
      </c>
      <c r="E388" s="19">
        <v>96</v>
      </c>
      <c r="F388" s="19"/>
      <c r="G388" s="19">
        <f>E388*F388</f>
        <v>0</v>
      </c>
      <c r="H388" s="164"/>
    </row>
    <row r="389" spans="1:8" ht="17.25" customHeight="1">
      <c r="A389" s="116" t="s">
        <v>782</v>
      </c>
      <c r="B389" s="85" t="s">
        <v>79</v>
      </c>
      <c r="C389" s="85" t="s">
        <v>80</v>
      </c>
      <c r="D389" s="18" t="s">
        <v>81</v>
      </c>
      <c r="E389" s="117">
        <v>1</v>
      </c>
      <c r="F389" s="55"/>
      <c r="G389" s="55">
        <f>ROUND(F389*E389,0)</f>
        <v>0</v>
      </c>
      <c r="H389" s="164"/>
    </row>
    <row r="390" spans="1:8" ht="16.5" thickBot="1">
      <c r="A390" s="116" t="s">
        <v>783</v>
      </c>
      <c r="B390" s="17" t="s">
        <v>83</v>
      </c>
      <c r="C390" s="17" t="s">
        <v>84</v>
      </c>
      <c r="D390" s="18" t="s">
        <v>81</v>
      </c>
      <c r="E390" s="117">
        <v>1</v>
      </c>
      <c r="F390" s="55"/>
      <c r="G390" s="55">
        <f>ROUND(F390*E390,0)</f>
        <v>0</v>
      </c>
      <c r="H390" s="164"/>
    </row>
    <row r="391" spans="1:8" ht="16.5" thickBot="1">
      <c r="A391" s="12" t="s">
        <v>784</v>
      </c>
      <c r="B391" s="13" t="s">
        <v>765</v>
      </c>
      <c r="C391" s="14" t="s">
        <v>766</v>
      </c>
      <c r="D391" s="14"/>
      <c r="E391" s="15"/>
      <c r="F391" s="182">
        <f>SUM(G392:G421)</f>
        <v>0</v>
      </c>
      <c r="G391" s="183"/>
      <c r="H391" s="165"/>
    </row>
    <row r="392" spans="1:8" ht="15.75">
      <c r="A392" s="16" t="s">
        <v>785</v>
      </c>
      <c r="B392" s="17" t="s">
        <v>786</v>
      </c>
      <c r="C392" s="17" t="s">
        <v>787</v>
      </c>
      <c r="D392" s="18" t="s">
        <v>13</v>
      </c>
      <c r="E392" s="19">
        <v>71</v>
      </c>
      <c r="F392" s="19"/>
      <c r="G392" s="19">
        <f>E392*F392</f>
        <v>0</v>
      </c>
      <c r="H392" s="164"/>
    </row>
    <row r="393" spans="1:8" ht="31.5">
      <c r="A393" s="16" t="s">
        <v>76</v>
      </c>
      <c r="B393" s="38" t="s">
        <v>788</v>
      </c>
      <c r="C393" s="38" t="s">
        <v>789</v>
      </c>
      <c r="D393" s="18" t="s">
        <v>13</v>
      </c>
      <c r="E393" s="19">
        <v>63</v>
      </c>
      <c r="F393" s="19"/>
      <c r="G393" s="19">
        <f>E393*F393</f>
        <v>0</v>
      </c>
      <c r="H393" s="164"/>
    </row>
    <row r="394" spans="1:8" ht="31.5">
      <c r="A394" s="116" t="s">
        <v>76</v>
      </c>
      <c r="B394" s="38" t="s">
        <v>790</v>
      </c>
      <c r="C394" s="38" t="s">
        <v>791</v>
      </c>
      <c r="D394" s="18" t="s">
        <v>13</v>
      </c>
      <c r="E394" s="117">
        <v>8</v>
      </c>
      <c r="F394" s="55"/>
      <c r="G394" s="55">
        <f>ROUND(F394*E394,0)</f>
        <v>0</v>
      </c>
      <c r="H394" s="164"/>
    </row>
    <row r="395" spans="1:8" ht="15.75">
      <c r="A395" s="16" t="s">
        <v>76</v>
      </c>
      <c r="B395" s="50" t="s">
        <v>792</v>
      </c>
      <c r="C395" s="50" t="s">
        <v>793</v>
      </c>
      <c r="D395" s="21" t="s">
        <v>13</v>
      </c>
      <c r="E395" s="22">
        <v>71</v>
      </c>
      <c r="F395" s="22"/>
      <c r="G395" s="22">
        <f t="shared" ref="G395:G418" si="21">E395*F395</f>
        <v>0</v>
      </c>
      <c r="H395" s="164"/>
    </row>
    <row r="396" spans="1:8" ht="15.75">
      <c r="A396" s="16" t="s">
        <v>76</v>
      </c>
      <c r="B396" s="50" t="s">
        <v>794</v>
      </c>
      <c r="C396" s="50" t="s">
        <v>795</v>
      </c>
      <c r="D396" s="21" t="s">
        <v>13</v>
      </c>
      <c r="E396" s="22">
        <v>71</v>
      </c>
      <c r="F396" s="22"/>
      <c r="G396" s="22">
        <f t="shared" si="21"/>
        <v>0</v>
      </c>
      <c r="H396" s="164"/>
    </row>
    <row r="397" spans="1:8" ht="15.75">
      <c r="A397" s="16" t="s">
        <v>76</v>
      </c>
      <c r="B397" s="50" t="s">
        <v>796</v>
      </c>
      <c r="C397" s="50" t="s">
        <v>797</v>
      </c>
      <c r="D397" s="21" t="s">
        <v>13</v>
      </c>
      <c r="E397" s="22">
        <v>142</v>
      </c>
      <c r="F397" s="22"/>
      <c r="G397" s="22">
        <f t="shared" si="21"/>
        <v>0</v>
      </c>
      <c r="H397" s="164"/>
    </row>
    <row r="398" spans="1:8" ht="15.75">
      <c r="A398" s="16" t="s">
        <v>76</v>
      </c>
      <c r="B398" s="50" t="s">
        <v>798</v>
      </c>
      <c r="C398" s="50" t="s">
        <v>799</v>
      </c>
      <c r="D398" s="21" t="s">
        <v>13</v>
      </c>
      <c r="E398" s="22">
        <v>71</v>
      </c>
      <c r="F398" s="22"/>
      <c r="G398" s="22">
        <f t="shared" si="21"/>
        <v>0</v>
      </c>
      <c r="H398" s="164"/>
    </row>
    <row r="399" spans="1:8" ht="31.5">
      <c r="A399" s="16" t="s">
        <v>76</v>
      </c>
      <c r="B399" s="50" t="s">
        <v>800</v>
      </c>
      <c r="C399" s="50" t="s">
        <v>801</v>
      </c>
      <c r="D399" s="21" t="s">
        <v>13</v>
      </c>
      <c r="E399" s="22">
        <v>71</v>
      </c>
      <c r="F399" s="22"/>
      <c r="G399" s="22">
        <f t="shared" si="21"/>
        <v>0</v>
      </c>
      <c r="H399" s="164"/>
    </row>
    <row r="400" spans="1:8" ht="15.75">
      <c r="A400" s="16" t="s">
        <v>802</v>
      </c>
      <c r="B400" s="17" t="s">
        <v>803</v>
      </c>
      <c r="C400" s="17" t="s">
        <v>804</v>
      </c>
      <c r="D400" s="18" t="s">
        <v>13</v>
      </c>
      <c r="E400" s="19">
        <v>1</v>
      </c>
      <c r="F400" s="19"/>
      <c r="G400" s="19">
        <f t="shared" si="21"/>
        <v>0</v>
      </c>
      <c r="H400" s="164"/>
    </row>
    <row r="401" spans="1:8" ht="15.75">
      <c r="A401" s="16" t="s">
        <v>76</v>
      </c>
      <c r="B401" s="38" t="s">
        <v>805</v>
      </c>
      <c r="C401" s="38" t="s">
        <v>806</v>
      </c>
      <c r="D401" s="18" t="s">
        <v>13</v>
      </c>
      <c r="E401" s="19">
        <v>1</v>
      </c>
      <c r="F401" s="19"/>
      <c r="G401" s="19">
        <f t="shared" si="21"/>
        <v>0</v>
      </c>
      <c r="H401" s="164"/>
    </row>
    <row r="402" spans="1:8" ht="31.5">
      <c r="A402" s="16" t="s">
        <v>807</v>
      </c>
      <c r="B402" s="17" t="s">
        <v>547</v>
      </c>
      <c r="C402" s="17" t="s">
        <v>548</v>
      </c>
      <c r="D402" s="21" t="s">
        <v>45</v>
      </c>
      <c r="E402" s="19">
        <v>96</v>
      </c>
      <c r="F402" s="19"/>
      <c r="G402" s="19">
        <f t="shared" si="21"/>
        <v>0</v>
      </c>
      <c r="H402" s="164"/>
    </row>
    <row r="403" spans="1:8" ht="15.75">
      <c r="A403" s="16" t="s">
        <v>76</v>
      </c>
      <c r="B403" s="38" t="s">
        <v>808</v>
      </c>
      <c r="C403" s="38" t="s">
        <v>809</v>
      </c>
      <c r="D403" s="21" t="s">
        <v>45</v>
      </c>
      <c r="E403" s="19">
        <v>96</v>
      </c>
      <c r="F403" s="19"/>
      <c r="G403" s="19">
        <f t="shared" si="21"/>
        <v>0</v>
      </c>
      <c r="H403" s="164"/>
    </row>
    <row r="404" spans="1:8" ht="15.75">
      <c r="A404" s="16" t="s">
        <v>76</v>
      </c>
      <c r="B404" s="50" t="s">
        <v>551</v>
      </c>
      <c r="C404" s="50" t="s">
        <v>552</v>
      </c>
      <c r="D404" s="21" t="s">
        <v>13</v>
      </c>
      <c r="E404" s="22">
        <v>286</v>
      </c>
      <c r="F404" s="22"/>
      <c r="G404" s="22">
        <f t="shared" si="21"/>
        <v>0</v>
      </c>
      <c r="H404" s="164"/>
    </row>
    <row r="405" spans="1:8" ht="15.75">
      <c r="A405" s="16" t="s">
        <v>76</v>
      </c>
      <c r="B405" s="50" t="s">
        <v>661</v>
      </c>
      <c r="C405" s="50" t="s">
        <v>662</v>
      </c>
      <c r="D405" s="21" t="s">
        <v>13</v>
      </c>
      <c r="E405" s="22">
        <v>1</v>
      </c>
      <c r="F405" s="22"/>
      <c r="G405" s="22">
        <f t="shared" si="21"/>
        <v>0</v>
      </c>
      <c r="H405" s="164"/>
    </row>
    <row r="406" spans="1:8" ht="15.75">
      <c r="A406" s="16" t="s">
        <v>76</v>
      </c>
      <c r="B406" s="50" t="s">
        <v>810</v>
      </c>
      <c r="C406" s="50" t="s">
        <v>811</v>
      </c>
      <c r="D406" s="21" t="s">
        <v>13</v>
      </c>
      <c r="E406" s="22">
        <v>145</v>
      </c>
      <c r="F406" s="22"/>
      <c r="G406" s="22">
        <f t="shared" si="21"/>
        <v>0</v>
      </c>
      <c r="H406" s="164"/>
    </row>
    <row r="407" spans="1:8" ht="15.75">
      <c r="A407" s="16" t="s">
        <v>76</v>
      </c>
      <c r="B407" s="50" t="s">
        <v>563</v>
      </c>
      <c r="C407" s="50" t="s">
        <v>669</v>
      </c>
      <c r="D407" s="21" t="s">
        <v>13</v>
      </c>
      <c r="E407" s="22">
        <v>50</v>
      </c>
      <c r="F407" s="22"/>
      <c r="G407" s="22">
        <f t="shared" si="21"/>
        <v>0</v>
      </c>
      <c r="H407" s="164"/>
    </row>
    <row r="408" spans="1:8" ht="31.5">
      <c r="A408" s="16" t="s">
        <v>812</v>
      </c>
      <c r="B408" s="17" t="s">
        <v>566</v>
      </c>
      <c r="C408" s="17" t="s">
        <v>567</v>
      </c>
      <c r="D408" s="21" t="s">
        <v>45</v>
      </c>
      <c r="E408" s="19">
        <v>36</v>
      </c>
      <c r="F408" s="19"/>
      <c r="G408" s="19">
        <f t="shared" si="21"/>
        <v>0</v>
      </c>
      <c r="H408" s="164"/>
    </row>
    <row r="409" spans="1:8" ht="15.75">
      <c r="A409" s="16" t="s">
        <v>76</v>
      </c>
      <c r="B409" s="38" t="s">
        <v>813</v>
      </c>
      <c r="C409" s="38" t="s">
        <v>814</v>
      </c>
      <c r="D409" s="21" t="s">
        <v>45</v>
      </c>
      <c r="E409" s="19">
        <v>36</v>
      </c>
      <c r="F409" s="19"/>
      <c r="G409" s="19">
        <f t="shared" si="21"/>
        <v>0</v>
      </c>
      <c r="H409" s="164"/>
    </row>
    <row r="410" spans="1:8" ht="31.5">
      <c r="A410" s="16" t="s">
        <v>815</v>
      </c>
      <c r="B410" s="17" t="s">
        <v>816</v>
      </c>
      <c r="C410" s="17" t="s">
        <v>817</v>
      </c>
      <c r="D410" s="21" t="s">
        <v>45</v>
      </c>
      <c r="E410" s="19">
        <v>420</v>
      </c>
      <c r="F410" s="19"/>
      <c r="G410" s="19">
        <f t="shared" si="21"/>
        <v>0</v>
      </c>
      <c r="H410" s="164"/>
    </row>
    <row r="411" spans="1:8" ht="15.75">
      <c r="A411" s="16" t="s">
        <v>76</v>
      </c>
      <c r="B411" s="38" t="s">
        <v>818</v>
      </c>
      <c r="C411" s="38" t="s">
        <v>819</v>
      </c>
      <c r="D411" s="21" t="s">
        <v>45</v>
      </c>
      <c r="E411" s="19">
        <v>420</v>
      </c>
      <c r="F411" s="19"/>
      <c r="G411" s="19">
        <f t="shared" si="21"/>
        <v>0</v>
      </c>
      <c r="H411" s="164"/>
    </row>
    <row r="412" spans="1:8" ht="31.5">
      <c r="A412" s="16" t="s">
        <v>76</v>
      </c>
      <c r="B412" s="38" t="s">
        <v>820</v>
      </c>
      <c r="C412" s="38" t="s">
        <v>821</v>
      </c>
      <c r="D412" s="21" t="s">
        <v>13</v>
      </c>
      <c r="E412" s="19">
        <v>140</v>
      </c>
      <c r="F412" s="19"/>
      <c r="G412" s="19">
        <f t="shared" si="21"/>
        <v>0</v>
      </c>
      <c r="H412" s="164"/>
    </row>
    <row r="413" spans="1:8" ht="15.75">
      <c r="A413" s="16" t="s">
        <v>76</v>
      </c>
      <c r="B413" s="50" t="s">
        <v>822</v>
      </c>
      <c r="C413" s="50" t="s">
        <v>823</v>
      </c>
      <c r="D413" s="21" t="s">
        <v>13</v>
      </c>
      <c r="E413" s="22">
        <v>140</v>
      </c>
      <c r="F413" s="22"/>
      <c r="G413" s="22">
        <f t="shared" si="21"/>
        <v>0</v>
      </c>
      <c r="H413" s="164"/>
    </row>
    <row r="414" spans="1:8" s="59" customFormat="1" ht="15.75" customHeight="1">
      <c r="A414" s="56" t="s">
        <v>76</v>
      </c>
      <c r="B414" s="45" t="s">
        <v>824</v>
      </c>
      <c r="C414" s="45" t="s">
        <v>825</v>
      </c>
      <c r="D414" s="118" t="s">
        <v>13</v>
      </c>
      <c r="E414" s="119">
        <v>70</v>
      </c>
      <c r="F414" s="119"/>
      <c r="G414" s="119">
        <f t="shared" si="21"/>
        <v>0</v>
      </c>
      <c r="H414" s="164"/>
    </row>
    <row r="415" spans="1:8" ht="15.75">
      <c r="A415" s="16" t="s">
        <v>76</v>
      </c>
      <c r="B415" s="50" t="s">
        <v>826</v>
      </c>
      <c r="C415" s="50" t="s">
        <v>827</v>
      </c>
      <c r="D415" s="21" t="s">
        <v>13</v>
      </c>
      <c r="E415" s="22">
        <v>140</v>
      </c>
      <c r="F415" s="22"/>
      <c r="G415" s="22">
        <f t="shared" si="21"/>
        <v>0</v>
      </c>
      <c r="H415" s="164"/>
    </row>
    <row r="416" spans="1:8" ht="15.75">
      <c r="A416" s="16" t="s">
        <v>76</v>
      </c>
      <c r="B416" s="50" t="s">
        <v>828</v>
      </c>
      <c r="C416" s="50" t="s">
        <v>829</v>
      </c>
      <c r="D416" s="21" t="s">
        <v>13</v>
      </c>
      <c r="E416" s="22">
        <v>350</v>
      </c>
      <c r="F416" s="22"/>
      <c r="G416" s="22">
        <f t="shared" si="21"/>
        <v>0</v>
      </c>
      <c r="H416" s="164"/>
    </row>
    <row r="417" spans="1:8" ht="15.75">
      <c r="A417" s="16" t="s">
        <v>830</v>
      </c>
      <c r="B417" s="17" t="s">
        <v>577</v>
      </c>
      <c r="C417" s="17" t="s">
        <v>578</v>
      </c>
      <c r="D417" s="21" t="s">
        <v>45</v>
      </c>
      <c r="E417" s="19">
        <v>420</v>
      </c>
      <c r="F417" s="19"/>
      <c r="G417" s="19">
        <f t="shared" si="21"/>
        <v>0</v>
      </c>
      <c r="H417" s="164"/>
    </row>
    <row r="418" spans="1:8" ht="15.75" customHeight="1">
      <c r="A418" s="16" t="s">
        <v>76</v>
      </c>
      <c r="B418" s="47" t="s">
        <v>831</v>
      </c>
      <c r="C418" s="47" t="s">
        <v>832</v>
      </c>
      <c r="D418" s="21" t="s">
        <v>45</v>
      </c>
      <c r="E418" s="19">
        <v>215</v>
      </c>
      <c r="F418" s="19"/>
      <c r="G418" s="19">
        <f t="shared" si="21"/>
        <v>0</v>
      </c>
      <c r="H418" s="164"/>
    </row>
    <row r="419" spans="1:8" ht="15.75" customHeight="1">
      <c r="A419" s="16" t="s">
        <v>76</v>
      </c>
      <c r="B419" s="47" t="s">
        <v>833</v>
      </c>
      <c r="C419" s="47" t="s">
        <v>834</v>
      </c>
      <c r="D419" s="21" t="s">
        <v>45</v>
      </c>
      <c r="E419" s="19">
        <v>215</v>
      </c>
      <c r="F419" s="19"/>
      <c r="G419" s="19"/>
      <c r="H419" s="164"/>
    </row>
    <row r="420" spans="1:8" ht="15.75">
      <c r="A420" s="16" t="s">
        <v>76</v>
      </c>
      <c r="B420" s="38" t="s">
        <v>583</v>
      </c>
      <c r="C420" s="38" t="s">
        <v>584</v>
      </c>
      <c r="D420" s="21" t="s">
        <v>101</v>
      </c>
      <c r="E420" s="19">
        <v>6</v>
      </c>
      <c r="F420" s="19"/>
      <c r="G420" s="19">
        <f>E420*F420</f>
        <v>0</v>
      </c>
      <c r="H420" s="164"/>
    </row>
    <row r="421" spans="1:8" ht="32.25" thickBot="1">
      <c r="A421" s="24" t="s">
        <v>76</v>
      </c>
      <c r="B421" s="139" t="s">
        <v>585</v>
      </c>
      <c r="C421" s="139" t="s">
        <v>586</v>
      </c>
      <c r="D421" s="26" t="s">
        <v>45</v>
      </c>
      <c r="E421" s="137">
        <v>580</v>
      </c>
      <c r="F421" s="137"/>
      <c r="G421" s="137">
        <f>E421*F421</f>
        <v>0</v>
      </c>
      <c r="H421" s="164"/>
    </row>
    <row r="422" spans="1:8" ht="16.5" thickBot="1">
      <c r="A422" s="12" t="s">
        <v>835</v>
      </c>
      <c r="B422" s="13" t="s">
        <v>836</v>
      </c>
      <c r="C422" s="14" t="s">
        <v>837</v>
      </c>
      <c r="D422" s="14"/>
      <c r="E422" s="15"/>
      <c r="F422" s="182">
        <f>SUM(G423:G431)</f>
        <v>0</v>
      </c>
      <c r="G422" s="183"/>
      <c r="H422" s="165"/>
    </row>
    <row r="423" spans="1:8" ht="31.5">
      <c r="A423" s="16" t="s">
        <v>838</v>
      </c>
      <c r="B423" s="20" t="s">
        <v>839</v>
      </c>
      <c r="C423" s="20" t="s">
        <v>840</v>
      </c>
      <c r="D423" s="21" t="s">
        <v>13</v>
      </c>
      <c r="E423" s="22">
        <v>56</v>
      </c>
      <c r="F423" s="22"/>
      <c r="G423" s="22">
        <f t="shared" ref="G423:G431" si="22">E423*F423</f>
        <v>0</v>
      </c>
      <c r="H423" s="164"/>
    </row>
    <row r="424" spans="1:8" ht="15.75">
      <c r="A424" s="16" t="s">
        <v>76</v>
      </c>
      <c r="B424" s="50" t="s">
        <v>841</v>
      </c>
      <c r="C424" s="50" t="s">
        <v>842</v>
      </c>
      <c r="D424" s="21" t="s">
        <v>13</v>
      </c>
      <c r="E424" s="22">
        <v>56</v>
      </c>
      <c r="F424" s="22"/>
      <c r="G424" s="22">
        <f t="shared" si="22"/>
        <v>0</v>
      </c>
      <c r="H424" s="164"/>
    </row>
    <row r="425" spans="1:8" ht="15.75">
      <c r="A425" s="16" t="s">
        <v>843</v>
      </c>
      <c r="B425" s="20" t="s">
        <v>844</v>
      </c>
      <c r="C425" s="20" t="s">
        <v>845</v>
      </c>
      <c r="D425" s="21" t="s">
        <v>13</v>
      </c>
      <c r="E425" s="22">
        <v>56</v>
      </c>
      <c r="F425" s="22"/>
      <c r="G425" s="22">
        <f t="shared" si="22"/>
        <v>0</v>
      </c>
      <c r="H425" s="164"/>
    </row>
    <row r="426" spans="1:8" ht="15.75">
      <c r="A426" s="16" t="s">
        <v>76</v>
      </c>
      <c r="B426" s="50" t="s">
        <v>846</v>
      </c>
      <c r="C426" s="50" t="s">
        <v>847</v>
      </c>
      <c r="D426" s="21" t="s">
        <v>13</v>
      </c>
      <c r="E426" s="22">
        <v>56</v>
      </c>
      <c r="F426" s="22"/>
      <c r="G426" s="22">
        <f t="shared" si="22"/>
        <v>0</v>
      </c>
      <c r="H426" s="164"/>
    </row>
    <row r="427" spans="1:8" ht="15.75">
      <c r="A427" s="16" t="s">
        <v>76</v>
      </c>
      <c r="B427" s="50" t="s">
        <v>848</v>
      </c>
      <c r="C427" s="50" t="s">
        <v>849</v>
      </c>
      <c r="D427" s="21" t="s">
        <v>13</v>
      </c>
      <c r="E427" s="22">
        <v>56</v>
      </c>
      <c r="F427" s="22"/>
      <c r="G427" s="22">
        <f t="shared" si="22"/>
        <v>0</v>
      </c>
      <c r="H427" s="164"/>
    </row>
    <row r="428" spans="1:8" ht="15.75">
      <c r="A428" s="16" t="s">
        <v>850</v>
      </c>
      <c r="B428" s="20" t="s">
        <v>851</v>
      </c>
      <c r="C428" s="20" t="s">
        <v>852</v>
      </c>
      <c r="D428" s="21" t="s">
        <v>13</v>
      </c>
      <c r="E428" s="22">
        <v>56</v>
      </c>
      <c r="F428" s="22"/>
      <c r="G428" s="22">
        <f t="shared" si="22"/>
        <v>0</v>
      </c>
      <c r="H428" s="164"/>
    </row>
    <row r="429" spans="1:8" ht="15.75">
      <c r="A429" s="16" t="s">
        <v>76</v>
      </c>
      <c r="B429" s="50" t="s">
        <v>853</v>
      </c>
      <c r="C429" s="50" t="s">
        <v>854</v>
      </c>
      <c r="D429" s="21" t="s">
        <v>13</v>
      </c>
      <c r="E429" s="22">
        <v>56</v>
      </c>
      <c r="F429" s="22"/>
      <c r="G429" s="22">
        <f t="shared" si="22"/>
        <v>0</v>
      </c>
      <c r="H429" s="164"/>
    </row>
    <row r="430" spans="1:8" ht="31.5">
      <c r="A430" s="16" t="s">
        <v>855</v>
      </c>
      <c r="B430" s="20" t="s">
        <v>856</v>
      </c>
      <c r="C430" s="20" t="s">
        <v>857</v>
      </c>
      <c r="D430" s="21" t="s">
        <v>13</v>
      </c>
      <c r="E430" s="22">
        <v>56</v>
      </c>
      <c r="F430" s="22"/>
      <c r="G430" s="22">
        <f t="shared" si="22"/>
        <v>0</v>
      </c>
      <c r="H430" s="164"/>
    </row>
    <row r="431" spans="1:8" ht="16.5" thickBot="1">
      <c r="A431" s="24" t="s">
        <v>858</v>
      </c>
      <c r="B431" s="25" t="s">
        <v>859</v>
      </c>
      <c r="C431" s="25" t="s">
        <v>860</v>
      </c>
      <c r="D431" s="26" t="s">
        <v>13</v>
      </c>
      <c r="E431" s="27">
        <v>56</v>
      </c>
      <c r="F431" s="27"/>
      <c r="G431" s="27">
        <f t="shared" si="22"/>
        <v>0</v>
      </c>
      <c r="H431" s="164"/>
    </row>
    <row r="432" spans="1:8" customFormat="1" ht="16.5" thickBot="1">
      <c r="A432" s="110" t="s">
        <v>861</v>
      </c>
      <c r="B432" s="111" t="s">
        <v>862</v>
      </c>
      <c r="C432" s="112" t="s">
        <v>863</v>
      </c>
      <c r="D432" s="113"/>
      <c r="E432" s="114"/>
      <c r="F432" s="184">
        <f>F433+F473+F492+F506</f>
        <v>0</v>
      </c>
      <c r="G432" s="185"/>
      <c r="H432" s="167"/>
    </row>
    <row r="433" spans="1:8" customFormat="1" ht="28.15" customHeight="1" thickBot="1">
      <c r="A433" s="12" t="s">
        <v>864</v>
      </c>
      <c r="B433" s="13" t="s">
        <v>865</v>
      </c>
      <c r="C433" s="14" t="s">
        <v>866</v>
      </c>
      <c r="D433" s="14"/>
      <c r="E433" s="15"/>
      <c r="F433" s="182">
        <f>SUM(G434:G472)</f>
        <v>0</v>
      </c>
      <c r="G433" s="183"/>
      <c r="H433" s="167"/>
    </row>
    <row r="434" spans="1:8" customFormat="1" ht="14.85" customHeight="1">
      <c r="A434" s="120" t="s">
        <v>76</v>
      </c>
      <c r="B434" s="121" t="s">
        <v>867</v>
      </c>
      <c r="C434" s="121" t="s">
        <v>868</v>
      </c>
      <c r="D434" s="122"/>
      <c r="E434" s="19"/>
      <c r="F434" s="19"/>
      <c r="G434" s="19"/>
      <c r="H434" s="152"/>
    </row>
    <row r="435" spans="1:8" customFormat="1" ht="31.5">
      <c r="A435" s="67" t="s">
        <v>869</v>
      </c>
      <c r="B435" s="17" t="s">
        <v>870</v>
      </c>
      <c r="C435" s="17" t="s">
        <v>871</v>
      </c>
      <c r="D435" s="18" t="s">
        <v>13</v>
      </c>
      <c r="E435" s="19">
        <v>4</v>
      </c>
      <c r="F435" s="19"/>
      <c r="G435" s="19">
        <f>E435*F435</f>
        <v>0</v>
      </c>
      <c r="H435" s="164"/>
    </row>
    <row r="436" spans="1:8" customFormat="1" ht="15.75">
      <c r="A436" s="67" t="s">
        <v>76</v>
      </c>
      <c r="B436" s="38" t="s">
        <v>872</v>
      </c>
      <c r="C436" s="38" t="s">
        <v>873</v>
      </c>
      <c r="D436" s="18" t="s">
        <v>13</v>
      </c>
      <c r="E436" s="19">
        <v>4</v>
      </c>
      <c r="F436" s="19"/>
      <c r="G436" s="19">
        <f>E436*F436</f>
        <v>0</v>
      </c>
      <c r="H436" s="164"/>
    </row>
    <row r="437" spans="1:8" customFormat="1" ht="15.75">
      <c r="A437" s="67" t="s">
        <v>76</v>
      </c>
      <c r="B437" s="123" t="s">
        <v>874</v>
      </c>
      <c r="C437" s="123" t="s">
        <v>875</v>
      </c>
      <c r="D437" s="18"/>
      <c r="E437" s="19"/>
      <c r="F437" s="19"/>
      <c r="G437" s="19"/>
      <c r="H437" s="164"/>
    </row>
    <row r="438" spans="1:8" customFormat="1" ht="31.5">
      <c r="A438" s="67" t="s">
        <v>876</v>
      </c>
      <c r="B438" s="17" t="s">
        <v>877</v>
      </c>
      <c r="C438" s="17" t="s">
        <v>878</v>
      </c>
      <c r="D438" s="18" t="s">
        <v>13</v>
      </c>
      <c r="E438" s="19">
        <v>1</v>
      </c>
      <c r="F438" s="19"/>
      <c r="G438" s="19">
        <f t="shared" ref="G438:G445" si="23">E438*F438</f>
        <v>0</v>
      </c>
      <c r="H438" s="164"/>
    </row>
    <row r="439" spans="1:8" customFormat="1" ht="47.25">
      <c r="A439" s="67" t="s">
        <v>76</v>
      </c>
      <c r="B439" s="38" t="s">
        <v>879</v>
      </c>
      <c r="C439" s="38" t="s">
        <v>880</v>
      </c>
      <c r="D439" s="18" t="s">
        <v>13</v>
      </c>
      <c r="E439" s="19">
        <v>1</v>
      </c>
      <c r="F439" s="19"/>
      <c r="G439" s="19">
        <f t="shared" si="23"/>
        <v>0</v>
      </c>
      <c r="H439" s="164"/>
    </row>
    <row r="440" spans="1:8" customFormat="1" ht="47.25">
      <c r="A440" s="67" t="s">
        <v>881</v>
      </c>
      <c r="B440" s="17" t="s">
        <v>882</v>
      </c>
      <c r="C440" s="17" t="s">
        <v>883</v>
      </c>
      <c r="D440" s="18" t="s">
        <v>13</v>
      </c>
      <c r="E440" s="19">
        <v>30</v>
      </c>
      <c r="F440" s="19"/>
      <c r="G440" s="19">
        <f t="shared" si="23"/>
        <v>0</v>
      </c>
      <c r="H440" s="164"/>
    </row>
    <row r="441" spans="1:8" customFormat="1" ht="15.75">
      <c r="A441" s="67" t="s">
        <v>76</v>
      </c>
      <c r="B441" s="38" t="s">
        <v>884</v>
      </c>
      <c r="C441" s="38" t="s">
        <v>885</v>
      </c>
      <c r="D441" s="18" t="s">
        <v>13</v>
      </c>
      <c r="E441" s="19">
        <v>5</v>
      </c>
      <c r="F441" s="19"/>
      <c r="G441" s="19">
        <f t="shared" si="23"/>
        <v>0</v>
      </c>
      <c r="H441" s="164"/>
    </row>
    <row r="442" spans="1:8" customFormat="1" ht="15.75">
      <c r="A442" s="67" t="s">
        <v>76</v>
      </c>
      <c r="B442" s="38" t="s">
        <v>886</v>
      </c>
      <c r="C442" s="38" t="s">
        <v>887</v>
      </c>
      <c r="D442" s="18" t="s">
        <v>13</v>
      </c>
      <c r="E442" s="19">
        <v>23</v>
      </c>
      <c r="F442" s="19"/>
      <c r="G442" s="19">
        <f t="shared" si="23"/>
        <v>0</v>
      </c>
      <c r="H442" s="164"/>
    </row>
    <row r="443" spans="1:8" customFormat="1" ht="15.75">
      <c r="A443" s="67" t="s">
        <v>76</v>
      </c>
      <c r="B443" s="38" t="s">
        <v>888</v>
      </c>
      <c r="C443" s="38" t="s">
        <v>889</v>
      </c>
      <c r="D443" s="18" t="s">
        <v>13</v>
      </c>
      <c r="E443" s="19">
        <v>2</v>
      </c>
      <c r="F443" s="19"/>
      <c r="G443" s="19">
        <f t="shared" si="23"/>
        <v>0</v>
      </c>
      <c r="H443" s="164"/>
    </row>
    <row r="444" spans="1:8" customFormat="1" ht="47.25">
      <c r="A444" s="67" t="s">
        <v>890</v>
      </c>
      <c r="B444" s="17" t="s">
        <v>891</v>
      </c>
      <c r="C444" s="17" t="s">
        <v>892</v>
      </c>
      <c r="D444" s="18" t="s">
        <v>13</v>
      </c>
      <c r="E444" s="19">
        <v>1</v>
      </c>
      <c r="F444" s="19"/>
      <c r="G444" s="19">
        <f t="shared" si="23"/>
        <v>0</v>
      </c>
      <c r="H444" s="164"/>
    </row>
    <row r="445" spans="1:8" customFormat="1" ht="15.75">
      <c r="A445" s="67" t="s">
        <v>76</v>
      </c>
      <c r="B445" s="38" t="s">
        <v>893</v>
      </c>
      <c r="C445" s="38" t="s">
        <v>894</v>
      </c>
      <c r="D445" s="18" t="s">
        <v>13</v>
      </c>
      <c r="E445" s="19">
        <v>1</v>
      </c>
      <c r="F445" s="19"/>
      <c r="G445" s="19">
        <f t="shared" si="23"/>
        <v>0</v>
      </c>
      <c r="H445" s="164"/>
    </row>
    <row r="446" spans="1:8" customFormat="1" ht="15.75">
      <c r="A446" s="67" t="s">
        <v>76</v>
      </c>
      <c r="B446" s="123" t="s">
        <v>895</v>
      </c>
      <c r="C446" s="123" t="s">
        <v>896</v>
      </c>
      <c r="D446" s="18"/>
      <c r="E446" s="19"/>
      <c r="F446" s="19"/>
      <c r="G446" s="19"/>
      <c r="H446" s="164"/>
    </row>
    <row r="447" spans="1:8" customFormat="1" ht="31.5">
      <c r="A447" s="67" t="s">
        <v>897</v>
      </c>
      <c r="B447" s="17" t="s">
        <v>877</v>
      </c>
      <c r="C447" s="17" t="s">
        <v>878</v>
      </c>
      <c r="D447" s="18" t="s">
        <v>13</v>
      </c>
      <c r="E447" s="19">
        <v>1</v>
      </c>
      <c r="F447" s="19"/>
      <c r="G447" s="19">
        <f t="shared" ref="G447:G454" si="24">E447*F447</f>
        <v>0</v>
      </c>
      <c r="H447" s="164"/>
    </row>
    <row r="448" spans="1:8" customFormat="1" ht="31.5">
      <c r="A448" s="67" t="s">
        <v>76</v>
      </c>
      <c r="B448" s="38" t="s">
        <v>898</v>
      </c>
      <c r="C448" s="38" t="s">
        <v>880</v>
      </c>
      <c r="D448" s="18" t="s">
        <v>13</v>
      </c>
      <c r="E448" s="19">
        <v>1</v>
      </c>
      <c r="F448" s="19"/>
      <c r="G448" s="19">
        <f t="shared" si="24"/>
        <v>0</v>
      </c>
      <c r="H448" s="164"/>
    </row>
    <row r="449" spans="1:8" customFormat="1" ht="47.25">
      <c r="A449" s="67" t="s">
        <v>899</v>
      </c>
      <c r="B449" s="17" t="s">
        <v>882</v>
      </c>
      <c r="C449" s="17" t="s">
        <v>883</v>
      </c>
      <c r="D449" s="18" t="s">
        <v>13</v>
      </c>
      <c r="E449" s="19">
        <v>29</v>
      </c>
      <c r="F449" s="19"/>
      <c r="G449" s="19">
        <f t="shared" si="24"/>
        <v>0</v>
      </c>
      <c r="H449" s="164"/>
    </row>
    <row r="450" spans="1:8" customFormat="1" ht="15.75">
      <c r="A450" s="67" t="s">
        <v>76</v>
      </c>
      <c r="B450" s="38" t="s">
        <v>884</v>
      </c>
      <c r="C450" s="38" t="s">
        <v>885</v>
      </c>
      <c r="D450" s="18" t="s">
        <v>13</v>
      </c>
      <c r="E450" s="19">
        <v>5</v>
      </c>
      <c r="F450" s="19"/>
      <c r="G450" s="19">
        <f t="shared" si="24"/>
        <v>0</v>
      </c>
      <c r="H450" s="164"/>
    </row>
    <row r="451" spans="1:8" customFormat="1" ht="15.75">
      <c r="A451" s="67" t="s">
        <v>76</v>
      </c>
      <c r="B451" s="38" t="s">
        <v>886</v>
      </c>
      <c r="C451" s="38" t="s">
        <v>887</v>
      </c>
      <c r="D451" s="18" t="s">
        <v>13</v>
      </c>
      <c r="E451" s="19">
        <v>22</v>
      </c>
      <c r="F451" s="19"/>
      <c r="G451" s="19">
        <f t="shared" si="24"/>
        <v>0</v>
      </c>
      <c r="H451" s="164"/>
    </row>
    <row r="452" spans="1:8" customFormat="1" ht="15.75">
      <c r="A452" s="67" t="s">
        <v>76</v>
      </c>
      <c r="B452" s="38" t="s">
        <v>888</v>
      </c>
      <c r="C452" s="38" t="s">
        <v>889</v>
      </c>
      <c r="D452" s="18" t="s">
        <v>13</v>
      </c>
      <c r="E452" s="19">
        <v>2</v>
      </c>
      <c r="F452" s="19"/>
      <c r="G452" s="19">
        <f t="shared" si="24"/>
        <v>0</v>
      </c>
      <c r="H452" s="164"/>
    </row>
    <row r="453" spans="1:8" customFormat="1" ht="47.25">
      <c r="A453" s="67" t="s">
        <v>900</v>
      </c>
      <c r="B453" s="17" t="s">
        <v>891</v>
      </c>
      <c r="C453" s="17" t="s">
        <v>892</v>
      </c>
      <c r="D453" s="18" t="s">
        <v>13</v>
      </c>
      <c r="E453" s="19">
        <v>1</v>
      </c>
      <c r="F453" s="19"/>
      <c r="G453" s="19">
        <f t="shared" si="24"/>
        <v>0</v>
      </c>
      <c r="H453" s="164"/>
    </row>
    <row r="454" spans="1:8" customFormat="1" ht="15.75">
      <c r="A454" s="67" t="s">
        <v>76</v>
      </c>
      <c r="B454" s="38" t="s">
        <v>893</v>
      </c>
      <c r="C454" s="38" t="s">
        <v>894</v>
      </c>
      <c r="D454" s="18" t="s">
        <v>13</v>
      </c>
      <c r="E454" s="19">
        <v>1</v>
      </c>
      <c r="F454" s="19"/>
      <c r="G454" s="19">
        <f t="shared" si="24"/>
        <v>0</v>
      </c>
      <c r="H454" s="164"/>
    </row>
    <row r="455" spans="1:8" customFormat="1" ht="15.75">
      <c r="A455" s="67" t="s">
        <v>76</v>
      </c>
      <c r="B455" s="123" t="s">
        <v>901</v>
      </c>
      <c r="C455" s="123" t="s">
        <v>902</v>
      </c>
      <c r="D455" s="18"/>
      <c r="E455" s="19"/>
      <c r="F455" s="19"/>
      <c r="G455" s="19"/>
      <c r="H455" s="164"/>
    </row>
    <row r="456" spans="1:8" customFormat="1" ht="31.5">
      <c r="A456" s="67" t="s">
        <v>903</v>
      </c>
      <c r="B456" s="17" t="s">
        <v>877</v>
      </c>
      <c r="C456" s="17" t="s">
        <v>878</v>
      </c>
      <c r="D456" s="18" t="s">
        <v>13</v>
      </c>
      <c r="E456" s="19">
        <v>1</v>
      </c>
      <c r="F456" s="19"/>
      <c r="G456" s="19">
        <f t="shared" ref="G456:G463" si="25">E456*F456</f>
        <v>0</v>
      </c>
      <c r="H456" s="164"/>
    </row>
    <row r="457" spans="1:8" customFormat="1" ht="31.5">
      <c r="A457" s="67" t="s">
        <v>76</v>
      </c>
      <c r="B457" s="38" t="s">
        <v>898</v>
      </c>
      <c r="C457" s="38" t="s">
        <v>880</v>
      </c>
      <c r="D457" s="18" t="s">
        <v>13</v>
      </c>
      <c r="E457" s="19">
        <v>1</v>
      </c>
      <c r="F457" s="19"/>
      <c r="G457" s="19">
        <f t="shared" si="25"/>
        <v>0</v>
      </c>
      <c r="H457" s="164"/>
    </row>
    <row r="458" spans="1:8" customFormat="1" ht="47.25">
      <c r="A458" s="67" t="s">
        <v>904</v>
      </c>
      <c r="B458" s="17" t="s">
        <v>882</v>
      </c>
      <c r="C458" s="17" t="s">
        <v>883</v>
      </c>
      <c r="D458" s="18" t="s">
        <v>13</v>
      </c>
      <c r="E458" s="19">
        <v>30</v>
      </c>
      <c r="F458" s="19"/>
      <c r="G458" s="19">
        <f t="shared" si="25"/>
        <v>0</v>
      </c>
      <c r="H458" s="164"/>
    </row>
    <row r="459" spans="1:8" customFormat="1" ht="15.75">
      <c r="A459" s="67" t="s">
        <v>76</v>
      </c>
      <c r="B459" s="38" t="s">
        <v>884</v>
      </c>
      <c r="C459" s="38" t="s">
        <v>885</v>
      </c>
      <c r="D459" s="18" t="s">
        <v>13</v>
      </c>
      <c r="E459" s="19">
        <v>5</v>
      </c>
      <c r="F459" s="19"/>
      <c r="G459" s="19">
        <f t="shared" si="25"/>
        <v>0</v>
      </c>
      <c r="H459" s="164"/>
    </row>
    <row r="460" spans="1:8" customFormat="1" ht="15.75">
      <c r="A460" s="67" t="s">
        <v>76</v>
      </c>
      <c r="B460" s="38" t="s">
        <v>886</v>
      </c>
      <c r="C460" s="38" t="s">
        <v>887</v>
      </c>
      <c r="D460" s="18" t="s">
        <v>13</v>
      </c>
      <c r="E460" s="19">
        <v>23</v>
      </c>
      <c r="F460" s="19"/>
      <c r="G460" s="19">
        <f t="shared" si="25"/>
        <v>0</v>
      </c>
      <c r="H460" s="164"/>
    </row>
    <row r="461" spans="1:8" customFormat="1" ht="15.75">
      <c r="A461" s="67" t="s">
        <v>76</v>
      </c>
      <c r="B461" s="38" t="s">
        <v>888</v>
      </c>
      <c r="C461" s="38" t="s">
        <v>889</v>
      </c>
      <c r="D461" s="18" t="s">
        <v>13</v>
      </c>
      <c r="E461" s="19">
        <v>2</v>
      </c>
      <c r="F461" s="19"/>
      <c r="G461" s="19">
        <f t="shared" si="25"/>
        <v>0</v>
      </c>
      <c r="H461" s="164"/>
    </row>
    <row r="462" spans="1:8" customFormat="1" ht="47.25">
      <c r="A462" s="67" t="s">
        <v>905</v>
      </c>
      <c r="B462" s="17" t="s">
        <v>891</v>
      </c>
      <c r="C462" s="17" t="s">
        <v>892</v>
      </c>
      <c r="D462" s="18" t="s">
        <v>13</v>
      </c>
      <c r="E462" s="19">
        <v>1</v>
      </c>
      <c r="F462" s="19"/>
      <c r="G462" s="19">
        <f t="shared" si="25"/>
        <v>0</v>
      </c>
      <c r="H462" s="164"/>
    </row>
    <row r="463" spans="1:8" customFormat="1" ht="15.75">
      <c r="A463" s="67" t="s">
        <v>76</v>
      </c>
      <c r="B463" s="38" t="s">
        <v>893</v>
      </c>
      <c r="C463" s="38" t="s">
        <v>894</v>
      </c>
      <c r="D463" s="18" t="s">
        <v>13</v>
      </c>
      <c r="E463" s="19">
        <v>1</v>
      </c>
      <c r="F463" s="19"/>
      <c r="G463" s="19">
        <f t="shared" si="25"/>
        <v>0</v>
      </c>
      <c r="H463" s="164"/>
    </row>
    <row r="464" spans="1:8" customFormat="1" ht="15.75">
      <c r="A464" s="67" t="s">
        <v>76</v>
      </c>
      <c r="B464" s="123" t="s">
        <v>906</v>
      </c>
      <c r="C464" s="123" t="s">
        <v>907</v>
      </c>
      <c r="D464" s="18"/>
      <c r="E464" s="19"/>
      <c r="F464" s="19"/>
      <c r="G464" s="19"/>
      <c r="H464" s="164"/>
    </row>
    <row r="465" spans="1:8" customFormat="1" ht="31.5">
      <c r="A465" s="67" t="s">
        <v>908</v>
      </c>
      <c r="B465" s="17" t="s">
        <v>877</v>
      </c>
      <c r="C465" s="17" t="s">
        <v>878</v>
      </c>
      <c r="D465" s="18" t="s">
        <v>13</v>
      </c>
      <c r="E465" s="19">
        <v>1</v>
      </c>
      <c r="F465" s="19"/>
      <c r="G465" s="19">
        <f t="shared" ref="G465:G472" si="26">E465*F465</f>
        <v>0</v>
      </c>
      <c r="H465" s="164"/>
    </row>
    <row r="466" spans="1:8" customFormat="1" ht="31.5">
      <c r="A466" s="67" t="s">
        <v>76</v>
      </c>
      <c r="B466" s="38" t="s">
        <v>898</v>
      </c>
      <c r="C466" s="38" t="s">
        <v>880</v>
      </c>
      <c r="D466" s="18" t="s">
        <v>13</v>
      </c>
      <c r="E466" s="19">
        <v>1</v>
      </c>
      <c r="F466" s="19"/>
      <c r="G466" s="19">
        <f t="shared" si="26"/>
        <v>0</v>
      </c>
      <c r="H466" s="164"/>
    </row>
    <row r="467" spans="1:8" customFormat="1" ht="47.25">
      <c r="A467" s="67" t="s">
        <v>909</v>
      </c>
      <c r="B467" s="17" t="s">
        <v>882</v>
      </c>
      <c r="C467" s="17" t="s">
        <v>883</v>
      </c>
      <c r="D467" s="18" t="s">
        <v>13</v>
      </c>
      <c r="E467" s="19">
        <v>29</v>
      </c>
      <c r="F467" s="19"/>
      <c r="G467" s="19">
        <f t="shared" si="26"/>
        <v>0</v>
      </c>
      <c r="H467" s="164"/>
    </row>
    <row r="468" spans="1:8" customFormat="1" ht="15.75">
      <c r="A468" s="67" t="s">
        <v>76</v>
      </c>
      <c r="B468" s="38" t="s">
        <v>884</v>
      </c>
      <c r="C468" s="38" t="s">
        <v>885</v>
      </c>
      <c r="D468" s="18" t="s">
        <v>13</v>
      </c>
      <c r="E468" s="19">
        <v>5</v>
      </c>
      <c r="F468" s="19"/>
      <c r="G468" s="19">
        <f t="shared" si="26"/>
        <v>0</v>
      </c>
      <c r="H468" s="164"/>
    </row>
    <row r="469" spans="1:8" customFormat="1" ht="15.75">
      <c r="A469" s="67" t="s">
        <v>76</v>
      </c>
      <c r="B469" s="38" t="s">
        <v>886</v>
      </c>
      <c r="C469" s="38" t="s">
        <v>887</v>
      </c>
      <c r="D469" s="18" t="s">
        <v>13</v>
      </c>
      <c r="E469" s="19">
        <v>22</v>
      </c>
      <c r="F469" s="19"/>
      <c r="G469" s="19">
        <f t="shared" si="26"/>
        <v>0</v>
      </c>
      <c r="H469" s="164"/>
    </row>
    <row r="470" spans="1:8" customFormat="1" ht="15.75">
      <c r="A470" s="67" t="s">
        <v>76</v>
      </c>
      <c r="B470" s="38" t="s">
        <v>888</v>
      </c>
      <c r="C470" s="38" t="s">
        <v>889</v>
      </c>
      <c r="D470" s="18" t="s">
        <v>13</v>
      </c>
      <c r="E470" s="19">
        <v>2</v>
      </c>
      <c r="F470" s="19"/>
      <c r="G470" s="19">
        <f t="shared" si="26"/>
        <v>0</v>
      </c>
      <c r="H470" s="164"/>
    </row>
    <row r="471" spans="1:8" customFormat="1" ht="47.25">
      <c r="A471" s="67" t="s">
        <v>910</v>
      </c>
      <c r="B471" s="17" t="s">
        <v>891</v>
      </c>
      <c r="C471" s="17" t="s">
        <v>892</v>
      </c>
      <c r="D471" s="18" t="s">
        <v>13</v>
      </c>
      <c r="E471" s="19">
        <v>1</v>
      </c>
      <c r="F471" s="19"/>
      <c r="G471" s="19">
        <f t="shared" si="26"/>
        <v>0</v>
      </c>
      <c r="H471" s="164"/>
    </row>
    <row r="472" spans="1:8" customFormat="1" ht="16.5" thickBot="1">
      <c r="A472" s="140" t="s">
        <v>76</v>
      </c>
      <c r="B472" s="139" t="s">
        <v>893</v>
      </c>
      <c r="C472" s="139" t="s">
        <v>894</v>
      </c>
      <c r="D472" s="136" t="s">
        <v>13</v>
      </c>
      <c r="E472" s="137">
        <v>1</v>
      </c>
      <c r="F472" s="137"/>
      <c r="G472" s="137">
        <f t="shared" si="26"/>
        <v>0</v>
      </c>
      <c r="H472" s="164"/>
    </row>
    <row r="473" spans="1:8" customFormat="1" ht="32.25" thickBot="1">
      <c r="A473" s="12" t="s">
        <v>911</v>
      </c>
      <c r="B473" s="130" t="s">
        <v>912</v>
      </c>
      <c r="C473" s="131" t="s">
        <v>913</v>
      </c>
      <c r="D473" s="14"/>
      <c r="E473" s="15"/>
      <c r="F473" s="182">
        <f>SUM(G474:G491)</f>
        <v>0</v>
      </c>
      <c r="G473" s="183"/>
      <c r="H473" s="167"/>
    </row>
    <row r="474" spans="1:8" customFormat="1" ht="47.25">
      <c r="A474" s="68" t="s">
        <v>914</v>
      </c>
      <c r="B474" s="69" t="s">
        <v>915</v>
      </c>
      <c r="C474" s="69" t="s">
        <v>916</v>
      </c>
      <c r="D474" s="141" t="s">
        <v>45</v>
      </c>
      <c r="E474" s="71">
        <v>4550</v>
      </c>
      <c r="F474" s="71"/>
      <c r="G474" s="71">
        <f t="shared" ref="G474:G480" si="27">E474*F474</f>
        <v>0</v>
      </c>
      <c r="H474" s="164"/>
    </row>
    <row r="475" spans="1:8" s="92" customFormat="1" ht="15.75" customHeight="1">
      <c r="A475" s="124" t="s">
        <v>76</v>
      </c>
      <c r="B475" s="47" t="s">
        <v>917</v>
      </c>
      <c r="C475" s="47" t="s">
        <v>918</v>
      </c>
      <c r="D475" s="118" t="s">
        <v>45</v>
      </c>
      <c r="E475" s="58">
        <v>1212</v>
      </c>
      <c r="F475" s="58"/>
      <c r="G475" s="58">
        <f t="shared" si="27"/>
        <v>0</v>
      </c>
      <c r="H475" s="164"/>
    </row>
    <row r="476" spans="1:8" s="92" customFormat="1" ht="15.75" customHeight="1">
      <c r="A476" s="124" t="s">
        <v>76</v>
      </c>
      <c r="B476" s="47" t="s">
        <v>919</v>
      </c>
      <c r="C476" s="47" t="s">
        <v>920</v>
      </c>
      <c r="D476" s="118" t="s">
        <v>45</v>
      </c>
      <c r="E476" s="58">
        <v>3030</v>
      </c>
      <c r="F476" s="58"/>
      <c r="G476" s="58">
        <f t="shared" si="27"/>
        <v>0</v>
      </c>
      <c r="H476" s="164"/>
    </row>
    <row r="477" spans="1:8" s="92" customFormat="1" ht="15.75" customHeight="1">
      <c r="A477" s="124" t="s">
        <v>76</v>
      </c>
      <c r="B477" s="47" t="s">
        <v>921</v>
      </c>
      <c r="C477" s="47" t="s">
        <v>922</v>
      </c>
      <c r="D477" s="118" t="s">
        <v>45</v>
      </c>
      <c r="E477" s="58">
        <v>354</v>
      </c>
      <c r="F477" s="58"/>
      <c r="G477" s="58">
        <f t="shared" si="27"/>
        <v>0</v>
      </c>
      <c r="H477" s="164"/>
    </row>
    <row r="478" spans="1:8" customFormat="1" ht="15.75">
      <c r="A478" s="67" t="s">
        <v>76</v>
      </c>
      <c r="B478" s="38" t="s">
        <v>923</v>
      </c>
      <c r="C478" s="38" t="s">
        <v>924</v>
      </c>
      <c r="D478" s="18" t="s">
        <v>13</v>
      </c>
      <c r="E478" s="19">
        <v>5200</v>
      </c>
      <c r="F478" s="19"/>
      <c r="G478" s="19">
        <f t="shared" si="27"/>
        <v>0</v>
      </c>
      <c r="H478" s="164"/>
    </row>
    <row r="479" spans="1:8" customFormat="1" ht="15.75">
      <c r="A479" s="67" t="s">
        <v>76</v>
      </c>
      <c r="B479" s="38" t="s">
        <v>925</v>
      </c>
      <c r="C479" s="38" t="s">
        <v>926</v>
      </c>
      <c r="D479" s="18" t="s">
        <v>13</v>
      </c>
      <c r="E479" s="19">
        <v>3000</v>
      </c>
      <c r="F479" s="19"/>
      <c r="G479" s="19">
        <f t="shared" si="27"/>
        <v>0</v>
      </c>
      <c r="H479" s="164"/>
    </row>
    <row r="480" spans="1:8" customFormat="1" ht="15.75">
      <c r="A480" s="67" t="s">
        <v>76</v>
      </c>
      <c r="B480" s="38" t="s">
        <v>923</v>
      </c>
      <c r="C480" s="38" t="s">
        <v>927</v>
      </c>
      <c r="D480" s="18" t="s">
        <v>13</v>
      </c>
      <c r="E480" s="19">
        <v>350</v>
      </c>
      <c r="F480" s="19"/>
      <c r="G480" s="19">
        <f t="shared" si="27"/>
        <v>0</v>
      </c>
      <c r="H480" s="164"/>
    </row>
    <row r="481" spans="1:10" customFormat="1" ht="31.5">
      <c r="A481" s="125" t="s">
        <v>928</v>
      </c>
      <c r="B481" s="17" t="s">
        <v>929</v>
      </c>
      <c r="C481" s="17" t="s">
        <v>930</v>
      </c>
      <c r="D481" s="21" t="s">
        <v>45</v>
      </c>
      <c r="E481" s="117">
        <v>220</v>
      </c>
      <c r="F481" s="55"/>
      <c r="G481" s="55">
        <f>ROUND(F481*E481,0)</f>
        <v>0</v>
      </c>
      <c r="H481" s="164"/>
    </row>
    <row r="482" spans="1:10" customFormat="1" ht="15.75">
      <c r="A482" s="125" t="s">
        <v>76</v>
      </c>
      <c r="B482" s="38" t="s">
        <v>931</v>
      </c>
      <c r="C482" s="38" t="s">
        <v>932</v>
      </c>
      <c r="D482" s="21" t="s">
        <v>45</v>
      </c>
      <c r="E482" s="117">
        <v>223</v>
      </c>
      <c r="F482" s="55"/>
      <c r="G482" s="55">
        <f>ROUND(F482*E482,0)</f>
        <v>0</v>
      </c>
      <c r="H482" s="164"/>
    </row>
    <row r="483" spans="1:10" customFormat="1" ht="15.75">
      <c r="A483" s="125" t="s">
        <v>76</v>
      </c>
      <c r="B483" s="38" t="s">
        <v>933</v>
      </c>
      <c r="C483" s="38" t="s">
        <v>934</v>
      </c>
      <c r="D483" s="18" t="s">
        <v>13</v>
      </c>
      <c r="E483" s="117">
        <v>300</v>
      </c>
      <c r="F483" s="55"/>
      <c r="G483" s="55">
        <f>ROUND(F483*E483,0)</f>
        <v>0</v>
      </c>
      <c r="H483" s="164"/>
    </row>
    <row r="484" spans="1:10" customFormat="1" ht="31.5">
      <c r="A484" s="67" t="s">
        <v>935</v>
      </c>
      <c r="B484" s="17" t="s">
        <v>936</v>
      </c>
      <c r="C484" s="17" t="s">
        <v>937</v>
      </c>
      <c r="D484" s="21" t="s">
        <v>45</v>
      </c>
      <c r="E484" s="19">
        <v>4280</v>
      </c>
      <c r="F484" s="19"/>
      <c r="G484" s="19">
        <f>E484*F484</f>
        <v>0</v>
      </c>
      <c r="H484" s="164"/>
      <c r="I484" s="126"/>
    </row>
    <row r="485" spans="1:10" customFormat="1" ht="31.5">
      <c r="A485" s="67" t="s">
        <v>938</v>
      </c>
      <c r="B485" s="17" t="s">
        <v>939</v>
      </c>
      <c r="C485" s="17" t="s">
        <v>940</v>
      </c>
      <c r="D485" s="21" t="s">
        <v>45</v>
      </c>
      <c r="E485" s="19">
        <v>670</v>
      </c>
      <c r="F485" s="19"/>
      <c r="G485" s="19">
        <f>E485*F485</f>
        <v>0</v>
      </c>
      <c r="H485" s="164"/>
      <c r="I485" s="126"/>
      <c r="J485" s="126"/>
    </row>
    <row r="486" spans="1:10" customFormat="1" ht="15.75" customHeight="1">
      <c r="A486" s="125" t="s">
        <v>76</v>
      </c>
      <c r="B486" s="86" t="s">
        <v>941</v>
      </c>
      <c r="C486" s="86" t="s">
        <v>942</v>
      </c>
      <c r="D486" s="21" t="s">
        <v>45</v>
      </c>
      <c r="E486" s="117">
        <v>1224</v>
      </c>
      <c r="F486" s="55"/>
      <c r="G486" s="55">
        <f>ROUND(F486*E486,0)</f>
        <v>0</v>
      </c>
      <c r="H486" s="164"/>
    </row>
    <row r="487" spans="1:10" s="92" customFormat="1" ht="15.75" customHeight="1">
      <c r="A487" s="124" t="s">
        <v>76</v>
      </c>
      <c r="B487" s="47" t="s">
        <v>943</v>
      </c>
      <c r="C487" s="47" t="s">
        <v>944</v>
      </c>
      <c r="D487" s="118" t="s">
        <v>45</v>
      </c>
      <c r="E487" s="58">
        <v>3723</v>
      </c>
      <c r="F487" s="58"/>
      <c r="G487" s="58">
        <f>E487*F487</f>
        <v>0</v>
      </c>
      <c r="H487" s="164"/>
    </row>
    <row r="488" spans="1:10" customFormat="1" ht="15.75" customHeight="1">
      <c r="A488" s="125" t="s">
        <v>76</v>
      </c>
      <c r="B488" s="47" t="s">
        <v>945</v>
      </c>
      <c r="C488" s="47" t="s">
        <v>946</v>
      </c>
      <c r="D488" s="21" t="s">
        <v>45</v>
      </c>
      <c r="E488" s="117">
        <v>276</v>
      </c>
      <c r="F488" s="55"/>
      <c r="G488" s="55">
        <f>ROUND(F488*E488,0)</f>
        <v>0</v>
      </c>
      <c r="H488" s="164"/>
    </row>
    <row r="489" spans="1:10" s="92" customFormat="1" ht="15.75">
      <c r="A489" s="127" t="s">
        <v>76</v>
      </c>
      <c r="B489" s="47" t="s">
        <v>947</v>
      </c>
      <c r="C489" s="47" t="s">
        <v>948</v>
      </c>
      <c r="D489" s="118" t="s">
        <v>45</v>
      </c>
      <c r="E489" s="128">
        <v>225</v>
      </c>
      <c r="F489" s="129"/>
      <c r="G489" s="129">
        <f>ROUND(F489*E489,0)</f>
        <v>0</v>
      </c>
      <c r="H489" s="164"/>
    </row>
    <row r="490" spans="1:10" customFormat="1" ht="15.75" customHeight="1">
      <c r="A490" s="125" t="s">
        <v>76</v>
      </c>
      <c r="B490" s="47" t="s">
        <v>949</v>
      </c>
      <c r="C490" s="47" t="s">
        <v>950</v>
      </c>
      <c r="D490" s="21" t="s">
        <v>45</v>
      </c>
      <c r="E490" s="117">
        <v>51</v>
      </c>
      <c r="F490" s="55"/>
      <c r="G490" s="55">
        <f>ROUND(F490*E490,0)</f>
        <v>0</v>
      </c>
      <c r="H490" s="164"/>
    </row>
    <row r="491" spans="1:10" customFormat="1" ht="15.75" customHeight="1" thickBot="1">
      <c r="A491" s="125" t="s">
        <v>76</v>
      </c>
      <c r="B491" s="47" t="s">
        <v>951</v>
      </c>
      <c r="C491" s="47" t="s">
        <v>952</v>
      </c>
      <c r="D491" s="21" t="s">
        <v>45</v>
      </c>
      <c r="E491" s="117">
        <v>51</v>
      </c>
      <c r="F491" s="55"/>
      <c r="G491" s="55">
        <f>ROUND(F491*E491,0)</f>
        <v>0</v>
      </c>
      <c r="H491" s="164"/>
    </row>
    <row r="492" spans="1:10" customFormat="1" ht="24.75" customHeight="1" thickBot="1">
      <c r="A492" s="12" t="s">
        <v>953</v>
      </c>
      <c r="B492" s="130" t="s">
        <v>954</v>
      </c>
      <c r="C492" s="131" t="s">
        <v>955</v>
      </c>
      <c r="D492" s="14"/>
      <c r="E492" s="15"/>
      <c r="F492" s="182">
        <f>SUM(G493:G505)</f>
        <v>0</v>
      </c>
      <c r="G492" s="183"/>
      <c r="H492" s="167"/>
    </row>
    <row r="493" spans="1:10" customFormat="1" ht="45.75" customHeight="1">
      <c r="A493" s="67" t="s">
        <v>956</v>
      </c>
      <c r="B493" s="17" t="s">
        <v>957</v>
      </c>
      <c r="C493" s="17" t="s">
        <v>958</v>
      </c>
      <c r="D493" s="18" t="s">
        <v>13</v>
      </c>
      <c r="E493" s="19">
        <v>26</v>
      </c>
      <c r="F493" s="19"/>
      <c r="G493" s="19">
        <f t="shared" ref="G493:G505" si="28">E493*F493</f>
        <v>0</v>
      </c>
      <c r="H493" s="164"/>
    </row>
    <row r="494" spans="1:10" customFormat="1" ht="15.75">
      <c r="A494" s="67" t="s">
        <v>76</v>
      </c>
      <c r="B494" s="38" t="s">
        <v>959</v>
      </c>
      <c r="C494" s="38" t="s">
        <v>960</v>
      </c>
      <c r="D494" s="18" t="s">
        <v>13</v>
      </c>
      <c r="E494" s="19">
        <v>16</v>
      </c>
      <c r="F494" s="19"/>
      <c r="G494" s="19">
        <f t="shared" si="28"/>
        <v>0</v>
      </c>
      <c r="H494" s="164"/>
    </row>
    <row r="495" spans="1:10" customFormat="1" ht="15.75">
      <c r="A495" s="67" t="s">
        <v>76</v>
      </c>
      <c r="B495" s="38" t="s">
        <v>961</v>
      </c>
      <c r="C495" s="38" t="s">
        <v>962</v>
      </c>
      <c r="D495" s="18" t="s">
        <v>13</v>
      </c>
      <c r="E495" s="19">
        <v>8</v>
      </c>
      <c r="F495" s="19"/>
      <c r="G495" s="19">
        <f t="shared" si="28"/>
        <v>0</v>
      </c>
      <c r="H495" s="164"/>
    </row>
    <row r="496" spans="1:10" customFormat="1" ht="15.75">
      <c r="A496" s="67" t="s">
        <v>76</v>
      </c>
      <c r="B496" s="38" t="s">
        <v>963</v>
      </c>
      <c r="C496" s="38" t="s">
        <v>964</v>
      </c>
      <c r="D496" s="18" t="s">
        <v>13</v>
      </c>
      <c r="E496" s="19">
        <v>2</v>
      </c>
      <c r="F496" s="19"/>
      <c r="G496" s="19">
        <f t="shared" si="28"/>
        <v>0</v>
      </c>
      <c r="H496" s="164"/>
    </row>
    <row r="497" spans="1:8" customFormat="1" ht="31.5">
      <c r="A497" s="67" t="s">
        <v>76</v>
      </c>
      <c r="B497" s="38" t="s">
        <v>965</v>
      </c>
      <c r="C497" s="38" t="s">
        <v>966</v>
      </c>
      <c r="D497" s="18" t="s">
        <v>13</v>
      </c>
      <c r="E497" s="19">
        <v>8</v>
      </c>
      <c r="F497" s="19"/>
      <c r="G497" s="19">
        <f t="shared" si="28"/>
        <v>0</v>
      </c>
      <c r="H497" s="164"/>
    </row>
    <row r="498" spans="1:8" customFormat="1" ht="15.75" customHeight="1">
      <c r="A498" s="67" t="s">
        <v>967</v>
      </c>
      <c r="B498" s="85" t="s">
        <v>968</v>
      </c>
      <c r="C498" s="85" t="s">
        <v>969</v>
      </c>
      <c r="D498" s="18" t="s">
        <v>13</v>
      </c>
      <c r="E498" s="19">
        <v>144</v>
      </c>
      <c r="F498" s="19"/>
      <c r="G498" s="19">
        <f t="shared" si="28"/>
        <v>0</v>
      </c>
      <c r="H498" s="164"/>
    </row>
    <row r="499" spans="1:8" customFormat="1" ht="31.5">
      <c r="A499" s="67" t="s">
        <v>76</v>
      </c>
      <c r="B499" s="38" t="s">
        <v>970</v>
      </c>
      <c r="C499" s="38" t="s">
        <v>971</v>
      </c>
      <c r="D499" s="18" t="s">
        <v>13</v>
      </c>
      <c r="E499" s="19">
        <v>80</v>
      </c>
      <c r="F499" s="19"/>
      <c r="G499" s="19">
        <f t="shared" si="28"/>
        <v>0</v>
      </c>
      <c r="H499" s="164"/>
    </row>
    <row r="500" spans="1:8" customFormat="1" ht="31.5">
      <c r="A500" s="67" t="s">
        <v>76</v>
      </c>
      <c r="B500" s="38" t="s">
        <v>972</v>
      </c>
      <c r="C500" s="38" t="s">
        <v>973</v>
      </c>
      <c r="D500" s="18" t="s">
        <v>13</v>
      </c>
      <c r="E500" s="19">
        <v>64</v>
      </c>
      <c r="F500" s="19"/>
      <c r="G500" s="19">
        <f t="shared" si="28"/>
        <v>0</v>
      </c>
      <c r="H500" s="164"/>
    </row>
    <row r="501" spans="1:8" customFormat="1" ht="15.75">
      <c r="A501" s="67" t="s">
        <v>76</v>
      </c>
      <c r="B501" s="38" t="s">
        <v>974</v>
      </c>
      <c r="C501" s="38" t="s">
        <v>975</v>
      </c>
      <c r="D501" s="18" t="s">
        <v>13</v>
      </c>
      <c r="E501" s="19">
        <v>224</v>
      </c>
      <c r="F501" s="19"/>
      <c r="G501" s="19">
        <f t="shared" si="28"/>
        <v>0</v>
      </c>
      <c r="H501" s="164"/>
    </row>
    <row r="502" spans="1:8" customFormat="1" ht="31.5">
      <c r="A502" s="67" t="s">
        <v>976</v>
      </c>
      <c r="B502" s="17" t="s">
        <v>977</v>
      </c>
      <c r="C502" s="17" t="s">
        <v>978</v>
      </c>
      <c r="D502" s="18" t="s">
        <v>13</v>
      </c>
      <c r="E502" s="19">
        <v>40</v>
      </c>
      <c r="F502" s="19"/>
      <c r="G502" s="19">
        <f t="shared" si="28"/>
        <v>0</v>
      </c>
      <c r="H502" s="164"/>
    </row>
    <row r="503" spans="1:8" customFormat="1" ht="15.75">
      <c r="A503" s="67" t="s">
        <v>76</v>
      </c>
      <c r="B503" s="38" t="s">
        <v>979</v>
      </c>
      <c r="C503" s="38" t="s">
        <v>980</v>
      </c>
      <c r="D503" s="18" t="s">
        <v>13</v>
      </c>
      <c r="E503" s="19">
        <v>40</v>
      </c>
      <c r="F503" s="19"/>
      <c r="G503" s="19">
        <f t="shared" si="28"/>
        <v>0</v>
      </c>
      <c r="H503" s="164"/>
    </row>
    <row r="504" spans="1:8" customFormat="1" ht="31.5">
      <c r="A504" s="67" t="s">
        <v>981</v>
      </c>
      <c r="B504" s="17" t="s">
        <v>982</v>
      </c>
      <c r="C504" s="17" t="s">
        <v>983</v>
      </c>
      <c r="D504" s="18" t="s">
        <v>13</v>
      </c>
      <c r="E504" s="19">
        <v>28</v>
      </c>
      <c r="F504" s="19"/>
      <c r="G504" s="19">
        <f t="shared" si="28"/>
        <v>0</v>
      </c>
      <c r="H504" s="164"/>
    </row>
    <row r="505" spans="1:8" customFormat="1" ht="32.25" thickBot="1">
      <c r="A505" s="67" t="s">
        <v>76</v>
      </c>
      <c r="B505" s="38" t="s">
        <v>984</v>
      </c>
      <c r="C505" s="38" t="s">
        <v>985</v>
      </c>
      <c r="D505" s="18" t="s">
        <v>13</v>
      </c>
      <c r="E505" s="19">
        <v>28</v>
      </c>
      <c r="F505" s="19"/>
      <c r="G505" s="19">
        <f t="shared" si="28"/>
        <v>0</v>
      </c>
      <c r="H505" s="164"/>
    </row>
    <row r="506" spans="1:8" customFormat="1" ht="15.75" customHeight="1" thickBot="1">
      <c r="A506" s="12" t="s">
        <v>986</v>
      </c>
      <c r="B506" s="130" t="s">
        <v>987</v>
      </c>
      <c r="C506" s="131" t="s">
        <v>988</v>
      </c>
      <c r="D506" s="14"/>
      <c r="E506" s="15"/>
      <c r="F506" s="182">
        <f>SUM(G506:G516)</f>
        <v>0</v>
      </c>
      <c r="G506" s="183"/>
      <c r="H506" s="167"/>
    </row>
    <row r="507" spans="1:8" customFormat="1" ht="31.5">
      <c r="A507" s="67" t="s">
        <v>989</v>
      </c>
      <c r="B507" s="17" t="s">
        <v>990</v>
      </c>
      <c r="C507" s="17" t="s">
        <v>991</v>
      </c>
      <c r="D507" s="18" t="s">
        <v>13</v>
      </c>
      <c r="E507" s="19">
        <v>32</v>
      </c>
      <c r="F507" s="19"/>
      <c r="G507" s="19">
        <f t="shared" ref="G507:G512" si="29">E507*F507</f>
        <v>0</v>
      </c>
      <c r="H507" s="164"/>
    </row>
    <row r="508" spans="1:8" customFormat="1" ht="15.75">
      <c r="A508" s="67" t="s">
        <v>76</v>
      </c>
      <c r="B508" s="38" t="s">
        <v>992</v>
      </c>
      <c r="C508" s="38" t="s">
        <v>993</v>
      </c>
      <c r="D508" s="18" t="s">
        <v>13</v>
      </c>
      <c r="E508" s="19">
        <v>32</v>
      </c>
      <c r="F508" s="19"/>
      <c r="G508" s="19">
        <f t="shared" si="29"/>
        <v>0</v>
      </c>
      <c r="H508" s="164"/>
    </row>
    <row r="509" spans="1:8" customFormat="1" ht="31.5">
      <c r="A509" s="67" t="s">
        <v>994</v>
      </c>
      <c r="B509" s="17" t="s">
        <v>995</v>
      </c>
      <c r="C509" s="17" t="s">
        <v>996</v>
      </c>
      <c r="D509" s="18" t="s">
        <v>13</v>
      </c>
      <c r="E509" s="19">
        <v>84</v>
      </c>
      <c r="F509" s="19"/>
      <c r="G509" s="19">
        <f t="shared" si="29"/>
        <v>0</v>
      </c>
      <c r="H509" s="164"/>
    </row>
    <row r="510" spans="1:8" customFormat="1" ht="15.75">
      <c r="A510" s="67" t="s">
        <v>76</v>
      </c>
      <c r="B510" s="38" t="s">
        <v>997</v>
      </c>
      <c r="C510" s="38" t="s">
        <v>998</v>
      </c>
      <c r="D510" s="18" t="s">
        <v>13</v>
      </c>
      <c r="E510" s="19">
        <v>84</v>
      </c>
      <c r="F510" s="19"/>
      <c r="G510" s="19">
        <f t="shared" si="29"/>
        <v>0</v>
      </c>
      <c r="H510" s="164"/>
    </row>
    <row r="511" spans="1:8" customFormat="1" ht="31.5">
      <c r="A511" s="67" t="s">
        <v>999</v>
      </c>
      <c r="B511" s="17" t="s">
        <v>1000</v>
      </c>
      <c r="C511" s="17" t="s">
        <v>1001</v>
      </c>
      <c r="D511" s="18" t="s">
        <v>13</v>
      </c>
      <c r="E511" s="19">
        <v>312</v>
      </c>
      <c r="F511" s="19"/>
      <c r="G511" s="19">
        <f t="shared" si="29"/>
        <v>0</v>
      </c>
      <c r="H511" s="164"/>
    </row>
    <row r="512" spans="1:8" customFormat="1" ht="31.5">
      <c r="A512" s="67" t="s">
        <v>76</v>
      </c>
      <c r="B512" s="47" t="s">
        <v>1002</v>
      </c>
      <c r="C512" s="47" t="s">
        <v>1003</v>
      </c>
      <c r="D512" s="18" t="s">
        <v>13</v>
      </c>
      <c r="E512" s="19">
        <v>248</v>
      </c>
      <c r="F512" s="19"/>
      <c r="G512" s="19">
        <f t="shared" si="29"/>
        <v>0</v>
      </c>
      <c r="H512" s="164"/>
    </row>
    <row r="513" spans="1:8" customFormat="1" ht="31.5">
      <c r="A513" s="125" t="s">
        <v>76</v>
      </c>
      <c r="B513" s="38" t="s">
        <v>1004</v>
      </c>
      <c r="C513" s="38" t="s">
        <v>1005</v>
      </c>
      <c r="D513" s="18" t="s">
        <v>13</v>
      </c>
      <c r="E513" s="117">
        <v>64</v>
      </c>
      <c r="F513" s="55"/>
      <c r="G513" s="55">
        <f>ROUND(F513*E513,0)</f>
        <v>0</v>
      </c>
      <c r="H513" s="164"/>
    </row>
    <row r="514" spans="1:8" customFormat="1" ht="15.75">
      <c r="A514" s="132" t="s">
        <v>76</v>
      </c>
      <c r="B514" s="121" t="s">
        <v>1006</v>
      </c>
      <c r="C514" s="121" t="s">
        <v>1007</v>
      </c>
      <c r="D514" s="122"/>
      <c r="E514" s="19"/>
      <c r="F514" s="19"/>
      <c r="G514" s="19"/>
      <c r="H514" s="164"/>
    </row>
    <row r="515" spans="1:8" customFormat="1" ht="15.75">
      <c r="A515" s="67" t="s">
        <v>76</v>
      </c>
      <c r="B515" s="38" t="s">
        <v>1008</v>
      </c>
      <c r="C515" s="38" t="s">
        <v>1009</v>
      </c>
      <c r="D515" s="18" t="s">
        <v>13</v>
      </c>
      <c r="E515" s="19">
        <v>365</v>
      </c>
      <c r="F515" s="19"/>
      <c r="G515" s="19">
        <f>E515*F515</f>
        <v>0</v>
      </c>
      <c r="H515" s="164"/>
    </row>
    <row r="516" spans="1:8" customFormat="1" ht="16.5" thickBot="1">
      <c r="A516" s="67" t="s">
        <v>76</v>
      </c>
      <c r="B516" s="38" t="s">
        <v>1010</v>
      </c>
      <c r="C516" s="38" t="s">
        <v>1011</v>
      </c>
      <c r="D516" s="18" t="s">
        <v>13</v>
      </c>
      <c r="E516" s="19">
        <v>200</v>
      </c>
      <c r="F516" s="19"/>
      <c r="G516" s="19">
        <f>E516*F516</f>
        <v>0</v>
      </c>
      <c r="H516" s="164"/>
    </row>
    <row r="517" spans="1:8" ht="16.5" thickBot="1">
      <c r="A517" s="155"/>
      <c r="B517" s="156" t="s">
        <v>1012</v>
      </c>
      <c r="C517" s="157" t="s">
        <v>1013</v>
      </c>
      <c r="D517" s="158"/>
      <c r="E517" s="159"/>
      <c r="F517" s="180">
        <f>F10+F12+F263+F381+F432</f>
        <v>0</v>
      </c>
      <c r="G517" s="181"/>
      <c r="H517" s="165"/>
    </row>
    <row r="520" spans="1:8" ht="15">
      <c r="B520" s="172" t="s">
        <v>1017</v>
      </c>
      <c r="C520" s="172"/>
      <c r="D520" s="173"/>
      <c r="E520" s="174"/>
      <c r="F520" s="174"/>
    </row>
    <row r="521" spans="1:8" ht="15">
      <c r="B521" s="175"/>
      <c r="C521" s="175"/>
      <c r="D521" s="173"/>
      <c r="E521" s="174"/>
      <c r="F521" s="174"/>
    </row>
    <row r="522" spans="1:8" ht="15">
      <c r="B522" s="175" t="s">
        <v>1018</v>
      </c>
      <c r="C522" s="175"/>
      <c r="D522" s="173"/>
      <c r="E522" s="174"/>
      <c r="F522" s="174"/>
    </row>
    <row r="523" spans="1:8" ht="15">
      <c r="B523" s="176"/>
      <c r="C523" s="176"/>
      <c r="D523" s="173"/>
      <c r="E523" s="174"/>
      <c r="F523" s="174"/>
    </row>
    <row r="524" spans="1:8" ht="15">
      <c r="B524" s="176" t="s">
        <v>1019</v>
      </c>
      <c r="C524" s="176"/>
      <c r="D524" s="173"/>
      <c r="E524" s="174"/>
      <c r="F524" s="174"/>
    </row>
    <row r="525" spans="1:8" ht="15">
      <c r="B525" s="176"/>
      <c r="C525" s="176"/>
      <c r="D525" s="173"/>
      <c r="E525" s="174"/>
      <c r="F525" s="174"/>
    </row>
    <row r="526" spans="1:8" ht="15">
      <c r="B526" s="177" t="s">
        <v>1026</v>
      </c>
      <c r="C526" s="177" t="s">
        <v>1020</v>
      </c>
      <c r="D526" s="173"/>
      <c r="E526" s="174"/>
      <c r="F526" s="174"/>
    </row>
    <row r="527" spans="1:8" ht="15">
      <c r="B527" s="178" t="s">
        <v>1027</v>
      </c>
      <c r="C527" s="178"/>
      <c r="D527" s="178"/>
      <c r="E527" s="178"/>
      <c r="F527" s="178"/>
      <c r="G527" s="178"/>
    </row>
    <row r="528" spans="1:8" ht="15">
      <c r="B528" s="179" t="s">
        <v>1021</v>
      </c>
      <c r="C528" s="179"/>
      <c r="D528" s="173"/>
      <c r="E528" s="174"/>
      <c r="F528" s="174"/>
    </row>
  </sheetData>
  <autoFilter ref="A9:AX492" xr:uid="{00000000-0009-0000-0000-000000000000}"/>
  <mergeCells count="30">
    <mergeCell ref="F263:G263"/>
    <mergeCell ref="F264:G264"/>
    <mergeCell ref="F272:G272"/>
    <mergeCell ref="A1:G1"/>
    <mergeCell ref="F215:G215"/>
    <mergeCell ref="F12:G12"/>
    <mergeCell ref="F10:G10"/>
    <mergeCell ref="F169:G169"/>
    <mergeCell ref="F129:G129"/>
    <mergeCell ref="F82:G82"/>
    <mergeCell ref="F35:G35"/>
    <mergeCell ref="F13:G13"/>
    <mergeCell ref="A2:H2"/>
    <mergeCell ref="A3:H3"/>
    <mergeCell ref="A5:B5"/>
    <mergeCell ref="A6:C6"/>
    <mergeCell ref="F249:G249"/>
    <mergeCell ref="F322:G322"/>
    <mergeCell ref="F348:G348"/>
    <mergeCell ref="F381:G381"/>
    <mergeCell ref="F382:G382"/>
    <mergeCell ref="F383:G383"/>
    <mergeCell ref="F517:G517"/>
    <mergeCell ref="F506:G506"/>
    <mergeCell ref="F391:G391"/>
    <mergeCell ref="F422:G422"/>
    <mergeCell ref="F432:G432"/>
    <mergeCell ref="F433:G433"/>
    <mergeCell ref="F473:G473"/>
    <mergeCell ref="F492:G492"/>
  </mergeCells>
  <phoneticPr fontId="6" type="noConversion"/>
  <pageMargins left="0.78749999999999998" right="0.59027777777777779" top="0.59027777777777779" bottom="0.39374999999999999" header="0.39374999999999999" footer="0"/>
  <pageSetup paperSize="9" scale="84" firstPageNumber="0" fitToHeight="0" orientation="portrait" r:id="rId1"/>
  <headerFooter alignWithMargins="0">
    <oddHeader>&amp;L&amp;"Times New Roman"&amp;8Програмний комплекс АВК - 5 (3.7.1) &amp;C&amp;"Times New Roman"&amp;8&amp;P&amp;R&amp;8 1_ДЦ_КС</oddHeader>
  </headerFooter>
  <rowBreaks count="4" manualBreakCount="4">
    <brk id="24" max="16383" man="1"/>
    <brk id="31" max="16383" man="1"/>
    <brk id="57" max="16383" man="1"/>
    <brk id="7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8" ma:contentTypeDescription="Create a new document." ma:contentTypeScope="" ma:versionID="2d399e832e29f55d274be1aa43a1f1ee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29a8117b82d1445b1e3cf4942c52e6ed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LINK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3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LINK xmlns="572d5251-ef0c-472b-8560-265d0ea24ad8">
      <Url xsi:nil="true"/>
      <Description xsi:nil="true"/>
    </LINK>
    <_Flow_SignoffStatus xmlns="572d5251-ef0c-472b-8560-265d0ea24ad8" xsi:nil="true"/>
    <TaxCatchAll xmlns="013c30a8-76b9-4357-a999-24e8bf0a122e" xsi:nil="true"/>
  </documentManagement>
</p:properties>
</file>

<file path=customXml/itemProps1.xml><?xml version="1.0" encoding="utf-8"?>
<ds:datastoreItem xmlns:ds="http://schemas.openxmlformats.org/officeDocument/2006/customXml" ds:itemID="{4DBAA74C-F651-4CAE-ACA5-1F03D794D8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FF4786-DCBC-4DF7-833E-50AC664D54F6}"/>
</file>

<file path=customXml/itemProps3.xml><?xml version="1.0" encoding="utf-8"?>
<ds:datastoreItem xmlns:ds="http://schemas.openxmlformats.org/officeDocument/2006/customXml" ds:itemID="{0709AF9A-586B-48A2-A338-0C8E5738BB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BOQ Dnipro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Ihor Olevskyi</cp:lastModifiedBy>
  <cp:revision/>
  <dcterms:created xsi:type="dcterms:W3CDTF">2023-01-26T07:31:23Z</dcterms:created>
  <dcterms:modified xsi:type="dcterms:W3CDTF">2023-06-12T11:30:26Z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