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18"/>
  <workbookPr defaultThemeVersion="124226"/>
  <mc:AlternateContent xmlns:mc="http://schemas.openxmlformats.org/markup-compatibility/2006">
    <mc:Choice Requires="x15">
      <x15ac:absPath xmlns:x15ac="http://schemas.microsoft.com/office/spreadsheetml/2010/11/ac" url="C:\Users\GALER\Downloads\"/>
    </mc:Choice>
  </mc:AlternateContent>
  <xr:revisionPtr revIDLastSave="7" documentId="13_ncr:1_{138B1325-2FAB-4C20-9AC2-8FA0A7D6DD60}" xr6:coauthVersionLast="47" xr6:coauthVersionMax="47" xr10:uidLastSave="{6BCCB8E0-19E2-4C09-BD77-DDA38E4AFD71}"/>
  <bookViews>
    <workbookView xWindow="-110" yWindow="-110" windowWidth="19420" windowHeight="11500" firstSheet="1" activeTab="1" xr2:uid="{00000000-000D-0000-FFFF-FFFF00000000}"/>
  </bookViews>
  <sheets>
    <sheet name="Instructions" sheetId="6" r:id="rId1"/>
    <sheet name="1- DM" sheetId="7" r:id="rId2"/>
    <sheet name="2- Cost breakdown" sheetId="8" r:id="rId3"/>
  </sheets>
  <definedNames>
    <definedName name="_Toc69284809" localSheetId="1">'1- DM'!$A$19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7" l="1"/>
  <c r="B70" i="7"/>
  <c r="B67" i="7"/>
  <c r="B66" i="7"/>
  <c r="B65" i="7"/>
  <c r="B64" i="7"/>
  <c r="B63" i="7"/>
  <c r="B84" i="7"/>
  <c r="F50" i="7"/>
  <c r="E50" i="7"/>
  <c r="D50" i="7"/>
  <c r="C50" i="7"/>
  <c r="F41" i="7"/>
  <c r="E41" i="7"/>
  <c r="D41" i="7"/>
  <c r="C41" i="7"/>
  <c r="F21" i="7"/>
  <c r="E21" i="7"/>
  <c r="D21" i="7"/>
  <c r="C21" i="7"/>
  <c r="F22" i="7"/>
  <c r="E22" i="7"/>
  <c r="D22" i="7"/>
  <c r="C22" i="7"/>
  <c r="F15" i="7"/>
  <c r="E15" i="7"/>
  <c r="D15" i="7"/>
  <c r="C15" i="7"/>
  <c r="C11" i="7"/>
  <c r="F11" i="7"/>
  <c r="E11" i="7"/>
  <c r="D11" i="7"/>
  <c r="F10" i="7"/>
  <c r="E10" i="7"/>
  <c r="D9" i="7"/>
  <c r="C8" i="7"/>
  <c r="F17" i="7"/>
  <c r="E17" i="7"/>
  <c r="D17" i="7"/>
  <c r="C17" i="7"/>
  <c r="C53" i="7"/>
  <c r="F6" i="7"/>
  <c r="B82" i="7" l="1"/>
  <c r="B81" i="7"/>
  <c r="B80" i="7"/>
  <c r="B79" i="7"/>
  <c r="B78" i="7"/>
  <c r="B77" i="7"/>
  <c r="B75" i="7"/>
  <c r="B74" i="7"/>
  <c r="B73" i="7"/>
  <c r="B72" i="7"/>
  <c r="B71" i="7"/>
  <c r="B68" i="7"/>
  <c r="D53" i="7" l="1"/>
  <c r="E53" i="7"/>
  <c r="F53" i="7"/>
  <c r="D28" i="7"/>
  <c r="D87" i="7" s="1"/>
  <c r="E28" i="7"/>
  <c r="F28" i="7"/>
  <c r="C28" i="7"/>
  <c r="E25" i="7"/>
  <c r="E88" i="7" s="1"/>
  <c r="F25" i="7"/>
  <c r="F89" i="7" s="1"/>
  <c r="C25" i="7"/>
  <c r="C86" i="7" s="1"/>
  <c r="C90" i="7" l="1"/>
</calcChain>
</file>

<file path=xl/sharedStrings.xml><?xml version="1.0" encoding="utf-8"?>
<sst xmlns="http://schemas.openxmlformats.org/spreadsheetml/2006/main" count="119" uniqueCount="102">
  <si>
    <t xml:space="preserve">FINANCIAL OFFER FORM FRANCE/RFP/PSP/2024/001 - DIRECT MARKETING CAMPAIGNS MANAGEMENT </t>
  </si>
  <si>
    <t>Bidder is requested to complete this form and return it as part of their proposal submission. Failure to submit the completed form may result in disqualification from the evaluation process. In case of any question about the financial offer form, please contact galer@unhcr.org by 29th of November 2024 23:59 pm CET.</t>
  </si>
  <si>
    <t>Please submit this document in excel and PDF format too for reading and comparison purposes.</t>
  </si>
  <si>
    <t>The financial ranking will be based of the total cost of the services listed on tab 1</t>
  </si>
  <si>
    <t>Do not amend the content of the other cells, please fill in the cells highlighted in yellow. Grey cells will be calculated automatically.</t>
  </si>
  <si>
    <t>You can add any extra cost (if needed) and you are requested to provide a breakdown on tab 2.</t>
  </si>
  <si>
    <t>Please do not leave yellow cell(s) blank as it will indicate that your offer is incomplete. In case no cost is requested for a certain service, please mark as 0 (zero) and add comments.</t>
  </si>
  <si>
    <t>Please use only one single currency (EUR€) and don't enter currency sign, only the amount.</t>
  </si>
  <si>
    <r>
      <t>The Financial Offer must cover all the services to be provided (price "all-inclusive"). UNHCR is exempted from all direct taxes; with this regards the price has to be give</t>
    </r>
    <r>
      <rPr>
        <sz val="8"/>
        <rFont val="Lato"/>
        <family val="2"/>
      </rPr>
      <t xml:space="preserve">n without VAT. </t>
    </r>
  </si>
  <si>
    <t>The confirmed services fees are to be remained unchanged for the duration of the contract. For this reason, please provide all inclusive, fixed rates. No additional fees will be accepted after the financial comparison.</t>
  </si>
  <si>
    <t xml:space="preserve">FINANCIAL OFFER FORM </t>
  </si>
  <si>
    <t>YELLOW CELLS TO BE COMPLETED BY SUPPLIER; DO NOT USE CURRENCY SIGN, ONLY ENTER THE NUMBER</t>
  </si>
  <si>
    <t>PLEASE NOTE THAT THE BELOW VOLUMES ARE INDICATIVE TO GIVE AN ESTIMATION FOR THE UPCOMING YEARS IN TERMS OF DIRECT MARKETING CAMPAIGNS. YOU ARE REQUESTED TO CONFIRM THE UNIT PRICES APPLICABLES FOR THE DURATION OF THE CONTRACT. THE BELOW VOLUMES CANNOT BE CONSIDERED AS COMMITMENT AND THE ACTUAL FIGURES WILL BE DEFINED DURING THE CAMPAIGN MANAGEMENT PERIOD.</t>
  </si>
  <si>
    <t>DO NOT FILL GREY AREAS</t>
  </si>
  <si>
    <t>Cost in EUR€</t>
  </si>
  <si>
    <t>Cost 2025 May-Dec</t>
  </si>
  <si>
    <t>Cost 2026 Jan-Dec</t>
  </si>
  <si>
    <t>Cost 2027 Jan-Dec</t>
  </si>
  <si>
    <t>Cost 2028 Jan-Dec</t>
  </si>
  <si>
    <t>Global direct marketing strategy and reporting - See ToR 2.1</t>
  </si>
  <si>
    <t>(1 acquisition mailing 
+ 5 loyalty mailings)</t>
  </si>
  <si>
    <t>(2 acquisition mailings 
+ 6 loyalty mailings)</t>
  </si>
  <si>
    <t>(3 acquisition mailing 
+ 7 loyalty mailings)</t>
  </si>
  <si>
    <t>Flat price for Global Direct marketing strategic advice, overall account management and daily project management and reporting on the French market, including : Annual DM fundraising recommendations (global acquisition and retention plan) ; Ask amount ; Middle donor program ; Segmentation and list rental ; Innovation ; Supplier management ; etc.</t>
  </si>
  <si>
    <t>&gt; Price for 1 acquisition mailing + 5 retention mailing / year</t>
  </si>
  <si>
    <t>&gt; Price for 2 acquisition mailings + 6 retention mailings / year</t>
  </si>
  <si>
    <t>&gt; Price for 3 acquisition mailings + 7 retention mailings / year</t>
  </si>
  <si>
    <t xml:space="preserve">Price for an emergency campaign, all aspects included (project management) </t>
  </si>
  <si>
    <t>Media buying implementation, management, and reporting - See ToR 2.2</t>
  </si>
  <si>
    <t xml:space="preserve">Global price for media buying implementation (list rental prices), management and reporting, including: Segmentation ; prospects list rental or acquisition ; list-suppliers management ; etc. </t>
  </si>
  <si>
    <t>&gt; Price for up to 50.000 prospect contacts (postal only)</t>
  </si>
  <si>
    <t>&gt; Price for up to 100.000 prospect contacts (postal only)</t>
  </si>
  <si>
    <t>&gt; Price for up to 200.000 prospect contacts (postal only)</t>
  </si>
  <si>
    <t xml:space="preserve">Price for an emergency campaign (50.000 contacts), all aspects included (media buying) </t>
  </si>
  <si>
    <t>Concept and creative development, including creative concepts, research, copywriting, and creative design for standard direct mail appeal package - See ToR 2.3</t>
  </si>
  <si>
    <t>Development and design of key message(s)/propositions, including: Development of creative supports (design, artwork and copywritting)</t>
  </si>
  <si>
    <t>&gt; Price for 1 light mailing (standard format) : envelop, letter, leaflet (4 pages max), donation coupon</t>
  </si>
  <si>
    <t>&gt; Price for 1 medium mailing (standard format) : envelop, letter, leaflet (8 pages max), donation coupon, goodies</t>
  </si>
  <si>
    <t>&gt; Price for 1 heavy mailing (standard format) : envelop, letter, leaflet (12 pages max), donation coupon, goodies and additional flyer</t>
  </si>
  <si>
    <t>Adaptation of an existing DM pack, including translation of mailings or text and artwork</t>
  </si>
  <si>
    <t>&gt; Price for 1 light mailing</t>
  </si>
  <si>
    <t>&gt; Price for 1 medium mailing</t>
  </si>
  <si>
    <t>&gt; Price for 1 heavy mailing</t>
  </si>
  <si>
    <t>Development of creative supports (design, artwork and copywritting) in case of an emergency campaign</t>
  </si>
  <si>
    <t>&gt; Price for 1 light mailing (standard format) : envelop, letter, flyer, donation coupon</t>
  </si>
  <si>
    <t>Print, Production, Assembly and Shipment - See ToR 2.4</t>
  </si>
  <si>
    <t>Production costs, including project and supplier management, printing materials*, enveloping/enclosing, postage, and delivery/shipment of all packages</t>
  </si>
  <si>
    <t>Price for 1 light mailing (standard format) : envelop, letter, leaflet (4 pages max), donation coupon</t>
  </si>
  <si>
    <t>&gt; Price for up to 5.000 units (loyalty)</t>
  </si>
  <si>
    <t>&gt; Price for up to 15.000 units (loyalty)</t>
  </si>
  <si>
    <t>&gt; Price for up to 30.000 units (loyalty)</t>
  </si>
  <si>
    <t>&gt; Price for up to 50.000 units (loyalty or acquisition)</t>
  </si>
  <si>
    <t>&gt; Price for up to 100.000 units (acquisition)</t>
  </si>
  <si>
    <t>&gt; Price for up to 200.000 units (acquisition)</t>
  </si>
  <si>
    <t>Price for 1 medium mailing (standard format) : envelop, letter, leaflet (8 pages max), donation coupon, goodies</t>
  </si>
  <si>
    <t>Price for 1 heavy mailing (standard format) : envelop, letter, leaflet (12 pages max), donation coupon, goodies and additional flyer</t>
  </si>
  <si>
    <t>Price for 1 emergency mailing (standard format) : envelop, letter, flyer, donation coupon</t>
  </si>
  <si>
    <t>&gt; Price for up to 50.000 units</t>
  </si>
  <si>
    <t>*Printing materials:</t>
  </si>
  <si>
    <t>Letter = A4 letter RV quadricolor 80 gr</t>
  </si>
  <si>
    <t>Envelop = Outer envelop C5 RV quadricolor - 90 gr</t>
  </si>
  <si>
    <t>Return envelope = 105*212mm B&amp;W - 70 gr</t>
  </si>
  <si>
    <t>Flyer = 150*210 RV quadricolor - 100 gr</t>
  </si>
  <si>
    <t>Leaflet = 150*210 (folded) RV quadricolor - 100 gr</t>
  </si>
  <si>
    <t>Goodies = 3 postcards 100 x 150 mm RV quadricolor - 200 gr</t>
  </si>
  <si>
    <t>Other costs related to managing the direct mail program (provide cost breakdown on tab 2)</t>
  </si>
  <si>
    <t>Total cost per light mailing campaign 5k ex</t>
  </si>
  <si>
    <t>Total cost per light mailing campaign 15k ex</t>
  </si>
  <si>
    <t>Total cost per light mailing campaign 30k ex</t>
  </si>
  <si>
    <t>Total cost per light mailing campaign 50k ex</t>
  </si>
  <si>
    <t>Total cost per light mailing campaign 100k ex</t>
  </si>
  <si>
    <t>Total cost per light mailing campaign 200k ex</t>
  </si>
  <si>
    <t>Total cost per medium mailing campaign 5k ex</t>
  </si>
  <si>
    <t>Total cost per medium mailing campaign 15k ex</t>
  </si>
  <si>
    <t>Total cost per medium mailing campaign 30k ex</t>
  </si>
  <si>
    <t>Total cost per medium mailing campaign 50k ex</t>
  </si>
  <si>
    <t>Total cost per medium mailing campaign 100k ex</t>
  </si>
  <si>
    <t>Total cost per medium mailing campaign 200k ex</t>
  </si>
  <si>
    <t>Total cost per heavy mailing campaign 5k ex</t>
  </si>
  <si>
    <t>Total cost per heavy mailing campaign 15k ex</t>
  </si>
  <si>
    <t>Total cost per heavy mailing campaign 30k ex</t>
  </si>
  <si>
    <t>Total cost per heavy mailing campaign 50k ex</t>
  </si>
  <si>
    <t>Total cost per heavy mailing campaign 100k ex</t>
  </si>
  <si>
    <t>Total cost per heavy mailing campaign 200k ex</t>
  </si>
  <si>
    <t>Total cost per emergency campaign (50k ex)</t>
  </si>
  <si>
    <t>Total cost 2025</t>
  </si>
  <si>
    <t>Total cost 2026</t>
  </si>
  <si>
    <t>Total cost 2027</t>
  </si>
  <si>
    <t>Total cost 2028</t>
  </si>
  <si>
    <t>Grand total for 2025-2026-2027-2028</t>
  </si>
  <si>
    <t>GLOBAL STRATEGIC ADVICE</t>
  </si>
  <si>
    <t>Cost/unit 
(please specify unit used)</t>
  </si>
  <si>
    <t>1. Add rows and details if necessary</t>
  </si>
  <si>
    <t>MEDIA BUYING</t>
  </si>
  <si>
    <t>1. List rental of 10000 contacts with postal, phone and email</t>
  </si>
  <si>
    <t>2. Cost per files selected</t>
  </si>
  <si>
    <t>3. Add rows and details if necessary</t>
  </si>
  <si>
    <t>CREATION</t>
  </si>
  <si>
    <t>1. Magazine</t>
  </si>
  <si>
    <t>2. Add rows and details if necessary</t>
  </si>
  <si>
    <t>PRODUCTION</t>
  </si>
  <si>
    <t>1. Postage fees detailed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</si>
</sst>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quot;€&quot;_-;\-* #,##0.00\ &quot;€&quot;_-;_-* &quot;-&quot;??\ &quot;€&quot;_-;_-@_-"/>
    <numFmt numFmtId="165" formatCode="_-* #,##0.00_-;\-* #,##0.00_-;_-* &quot;-&quot;??_-;_-@_-"/>
    <numFmt numFmtId="166" formatCode="[$$-1009]#,##0.00"/>
    <numFmt numFmtId="167" formatCode="_-* #,##0.00\ [$€-40C]_-;\-* #,##0.00\ [$€-40C]_-;_-* &quot;-&quot;??\ [$€-40C]_-;_-@_-"/>
    <numFmt numFmtId="168" formatCode="[$EUR]\ #,##0.00"/>
  </numFmts>
  <fonts count="16">
    <font>
      <sz val="10"/>
      <name val="Arial"/>
    </font>
    <font>
      <sz val="11"/>
      <color theme="1"/>
      <name val="Calibri"/>
      <family val="2"/>
      <scheme val="minor"/>
    </font>
    <font>
      <sz val="10"/>
      <name val="Arial"/>
      <family val="2"/>
    </font>
    <font>
      <sz val="8"/>
      <name val="Arial"/>
      <family val="2"/>
    </font>
    <font>
      <sz val="10"/>
      <name val="Arial"/>
    </font>
    <font>
      <b/>
      <sz val="8"/>
      <color theme="1"/>
      <name val="Lato"/>
      <family val="2"/>
    </font>
    <font>
      <b/>
      <sz val="8"/>
      <color rgb="FFFF0000"/>
      <name val="Lato"/>
      <family val="2"/>
    </font>
    <font>
      <sz val="8"/>
      <name val="Lato"/>
      <family val="2"/>
    </font>
    <font>
      <sz val="8"/>
      <color theme="1"/>
      <name val="Lato"/>
      <family val="2"/>
    </font>
    <font>
      <b/>
      <sz val="8"/>
      <name val="Lato"/>
      <family val="2"/>
    </font>
    <font>
      <b/>
      <u/>
      <sz val="8"/>
      <name val="Lato"/>
      <family val="2"/>
    </font>
    <font>
      <b/>
      <u/>
      <sz val="8"/>
      <color theme="1"/>
      <name val="Lato"/>
      <family val="2"/>
    </font>
    <font>
      <sz val="8"/>
      <color rgb="FF000000"/>
      <name val="Lato"/>
      <family val="2"/>
    </font>
    <font>
      <b/>
      <sz val="10"/>
      <name val="Lato"/>
      <family val="2"/>
    </font>
    <font>
      <b/>
      <i/>
      <sz val="8"/>
      <name val="Lato"/>
      <family val="2"/>
    </font>
    <font>
      <b/>
      <sz val="9"/>
      <name val="Lato"/>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FF99"/>
        <bgColor indexed="64"/>
      </patternFill>
    </fill>
  </fills>
  <borders count="9">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164" fontId="2" fillId="0" borderId="0" applyFont="0" applyFill="0" applyBorder="0" applyAlignment="0" applyProtection="0"/>
    <xf numFmtId="165" fontId="4" fillId="0" borderId="0" applyFont="0" applyFill="0" applyBorder="0" applyAlignment="0" applyProtection="0"/>
  </cellStyleXfs>
  <cellXfs count="53">
    <xf numFmtId="0" fontId="0" fillId="0" borderId="0" xfId="0"/>
    <xf numFmtId="0" fontId="7" fillId="0" borderId="0" xfId="0" applyFont="1"/>
    <xf numFmtId="0" fontId="8" fillId="0" borderId="2" xfId="0" applyFont="1" applyBorder="1" applyAlignment="1">
      <alignment horizontal="center" vertical="center"/>
    </xf>
    <xf numFmtId="0" fontId="8" fillId="0" borderId="0" xfId="0" applyFont="1" applyAlignment="1">
      <alignment vertical="center" wrapText="1"/>
    </xf>
    <xf numFmtId="0" fontId="7" fillId="0" borderId="0" xfId="0" applyFont="1" applyAlignment="1">
      <alignment vertical="center" wrapText="1"/>
    </xf>
    <xf numFmtId="0" fontId="7" fillId="0" borderId="0" xfId="0" applyFont="1" applyAlignment="1">
      <alignment horizontal="justify" vertical="center" wrapText="1"/>
    </xf>
    <xf numFmtId="0" fontId="9" fillId="3" borderId="2" xfId="0" applyFont="1" applyFill="1" applyBorder="1" applyAlignment="1">
      <alignment horizontal="left" vertical="center" wrapText="1"/>
    </xf>
    <xf numFmtId="0" fontId="14" fillId="0" borderId="2" xfId="0" applyFont="1" applyBorder="1" applyAlignment="1">
      <alignment horizontal="justify" vertical="center"/>
    </xf>
    <xf numFmtId="0" fontId="9" fillId="0" borderId="2" xfId="0" applyFont="1" applyBorder="1" applyAlignment="1">
      <alignment horizontal="justify" vertical="center"/>
    </xf>
    <xf numFmtId="0" fontId="8" fillId="0" borderId="0" xfId="1" applyFont="1" applyAlignment="1">
      <alignment horizontal="left" vertical="center" wrapText="1"/>
    </xf>
    <xf numFmtId="0" fontId="7" fillId="0" borderId="0" xfId="1" applyFont="1" applyAlignment="1">
      <alignment horizontal="left" vertical="center" wrapText="1"/>
    </xf>
    <xf numFmtId="0" fontId="11" fillId="3" borderId="0" xfId="1" applyFont="1" applyFill="1" applyAlignment="1">
      <alignment horizontal="left" vertical="center" wrapText="1"/>
    </xf>
    <xf numFmtId="0" fontId="5" fillId="3" borderId="0" xfId="1" applyFont="1" applyFill="1" applyAlignment="1">
      <alignment vertical="center" wrapText="1"/>
    </xf>
    <xf numFmtId="0" fontId="11" fillId="3" borderId="0" xfId="1" applyFont="1" applyFill="1" applyAlignment="1">
      <alignment horizontal="center" vertical="center" wrapText="1"/>
    </xf>
    <xf numFmtId="0" fontId="10" fillId="3" borderId="0" xfId="1" applyFont="1" applyFill="1" applyAlignment="1">
      <alignment horizontal="center" vertical="center" wrapText="1"/>
    </xf>
    <xf numFmtId="0" fontId="7" fillId="3" borderId="0" xfId="0" applyFont="1" applyFill="1" applyAlignment="1">
      <alignment vertical="center" wrapText="1"/>
    </xf>
    <xf numFmtId="0" fontId="7" fillId="0" borderId="0" xfId="0" applyFont="1" applyAlignment="1">
      <alignment horizontal="left" vertical="center" wrapText="1"/>
    </xf>
    <xf numFmtId="0" fontId="7" fillId="3" borderId="0" xfId="0" applyFont="1" applyFill="1" applyAlignment="1">
      <alignment horizontal="right" vertical="center" wrapText="1"/>
    </xf>
    <xf numFmtId="167" fontId="7" fillId="3" borderId="0" xfId="0" applyNumberFormat="1" applyFont="1" applyFill="1" applyAlignment="1">
      <alignment vertical="center" wrapText="1"/>
    </xf>
    <xf numFmtId="166" fontId="7" fillId="3" borderId="0" xfId="0" applyNumberFormat="1" applyFont="1" applyFill="1" applyAlignment="1">
      <alignment vertical="center" wrapText="1"/>
    </xf>
    <xf numFmtId="0" fontId="7" fillId="0" borderId="0" xfId="0" applyFont="1" applyAlignment="1">
      <alignment horizontal="right" vertical="center" wrapText="1"/>
    </xf>
    <xf numFmtId="167" fontId="7" fillId="0" borderId="0" xfId="0" applyNumberFormat="1" applyFont="1" applyAlignment="1">
      <alignment vertical="center" wrapText="1"/>
    </xf>
    <xf numFmtId="166" fontId="7" fillId="0" borderId="0" xfId="0" applyNumberFormat="1" applyFont="1" applyAlignment="1">
      <alignment vertical="center" wrapText="1"/>
    </xf>
    <xf numFmtId="164" fontId="7" fillId="3" borderId="0" xfId="2" applyFont="1" applyFill="1" applyAlignment="1">
      <alignment vertical="center" wrapText="1"/>
    </xf>
    <xf numFmtId="0" fontId="12" fillId="0" borderId="0" xfId="0" applyFont="1" applyAlignment="1">
      <alignment vertical="center" wrapText="1"/>
    </xf>
    <xf numFmtId="165" fontId="7" fillId="2" borderId="2" xfId="3" applyFont="1" applyFill="1" applyBorder="1" applyAlignment="1">
      <alignment vertical="center" wrapText="1"/>
    </xf>
    <xf numFmtId="165" fontId="7" fillId="2" borderId="2" xfId="3" applyFont="1" applyFill="1" applyBorder="1" applyAlignment="1">
      <alignment horizontal="right" vertical="center" wrapText="1"/>
    </xf>
    <xf numFmtId="165" fontId="7" fillId="3" borderId="0" xfId="3" applyFont="1" applyFill="1" applyAlignment="1">
      <alignment vertical="center" wrapText="1"/>
    </xf>
    <xf numFmtId="0" fontId="7" fillId="0" borderId="2" xfId="0" applyFont="1" applyBorder="1"/>
    <xf numFmtId="3" fontId="9" fillId="3" borderId="2" xfId="0" applyNumberFormat="1" applyFont="1" applyFill="1" applyBorder="1" applyAlignment="1">
      <alignment horizontal="center" vertical="center" wrapText="1"/>
    </xf>
    <xf numFmtId="3" fontId="9" fillId="4" borderId="2" xfId="0" applyNumberFormat="1" applyFont="1" applyFill="1" applyBorder="1" applyAlignment="1">
      <alignment wrapText="1"/>
    </xf>
    <xf numFmtId="3" fontId="9" fillId="0" borderId="2" xfId="0" applyNumberFormat="1" applyFont="1" applyBorder="1" applyAlignment="1">
      <alignment wrapText="1"/>
    </xf>
    <xf numFmtId="0" fontId="8" fillId="3" borderId="0" xfId="0" applyFont="1" applyFill="1" applyAlignment="1">
      <alignment horizontal="center" vertical="center" wrapText="1"/>
    </xf>
    <xf numFmtId="0" fontId="8" fillId="0" borderId="2" xfId="0" applyFont="1" applyBorder="1" applyAlignment="1">
      <alignment horizontal="left" vertical="center"/>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2" xfId="0" applyFont="1" applyBorder="1" applyAlignment="1">
      <alignment horizontal="left" vertical="center" wrapText="1"/>
    </xf>
    <xf numFmtId="0" fontId="9" fillId="0" borderId="1" xfId="0" applyFont="1" applyBorder="1" applyAlignment="1">
      <alignment horizontal="center"/>
    </xf>
    <xf numFmtId="168" fontId="13" fillId="3" borderId="7" xfId="0" applyNumberFormat="1" applyFont="1" applyFill="1" applyBorder="1" applyAlignment="1">
      <alignment horizontal="center" vertical="center" wrapText="1"/>
    </xf>
    <xf numFmtId="168" fontId="13" fillId="3" borderId="8" xfId="0" applyNumberFormat="1" applyFont="1" applyFill="1" applyBorder="1" applyAlignment="1">
      <alignment horizontal="center" vertical="center" wrapText="1"/>
    </xf>
    <xf numFmtId="0" fontId="15" fillId="0" borderId="0" xfId="0" applyFont="1" applyAlignment="1">
      <alignment horizontal="center" vertical="center" wrapText="1"/>
    </xf>
    <xf numFmtId="0" fontId="6" fillId="2" borderId="2" xfId="0" applyFont="1" applyFill="1" applyBorder="1" applyAlignment="1">
      <alignment horizontal="center" vertical="center" wrapText="1"/>
    </xf>
    <xf numFmtId="0" fontId="11" fillId="3" borderId="0" xfId="1" applyFont="1" applyFill="1" applyAlignment="1">
      <alignment horizontal="center" vertical="center" wrapText="1"/>
    </xf>
    <xf numFmtId="0" fontId="8" fillId="0" borderId="0" xfId="1" applyFont="1" applyAlignment="1">
      <alignment horizontal="left" vertical="center" wrapText="1"/>
    </xf>
    <xf numFmtId="0" fontId="8" fillId="0" borderId="0" xfId="0" applyFont="1" applyAlignment="1">
      <alignment horizontal="left" vertical="center" wrapText="1"/>
    </xf>
    <xf numFmtId="0" fontId="7" fillId="0" borderId="0" xfId="0" applyFont="1" applyAlignment="1">
      <alignment horizontal="left" vertical="center" wrapText="1"/>
    </xf>
    <xf numFmtId="0" fontId="13" fillId="3" borderId="6" xfId="0" applyFont="1" applyFill="1" applyBorder="1" applyAlignment="1">
      <alignment horizontal="right" vertical="center" wrapText="1"/>
    </xf>
    <xf numFmtId="0" fontId="13" fillId="3" borderId="7" xfId="0" applyFont="1" applyFill="1" applyBorder="1" applyAlignment="1">
      <alignment horizontal="right" vertical="center" wrapText="1"/>
    </xf>
    <xf numFmtId="0" fontId="9" fillId="0" borderId="2" xfId="0" applyFont="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cellXfs>
  <cellStyles count="4">
    <cellStyle name="Comma" xfId="3" builtinId="3"/>
    <cellStyle name="Currency" xfId="2"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0"/>
  <sheetViews>
    <sheetView zoomScaleNormal="100" workbookViewId="0">
      <selection activeCell="B2" sqref="B2:N2"/>
    </sheetView>
  </sheetViews>
  <sheetFormatPr defaultColWidth="9.140625" defaultRowHeight="9.9499999999999993"/>
  <cols>
    <col min="1" max="1" width="3.85546875" style="1" bestFit="1" customWidth="1"/>
    <col min="2" max="16384" width="9.140625" style="1"/>
  </cols>
  <sheetData>
    <row r="1" spans="1:14">
      <c r="A1" s="38" t="s">
        <v>0</v>
      </c>
      <c r="B1" s="38"/>
      <c r="C1" s="38"/>
      <c r="D1" s="38"/>
      <c r="E1" s="38"/>
      <c r="F1" s="38"/>
      <c r="G1" s="38"/>
      <c r="H1" s="38"/>
      <c r="I1" s="38"/>
      <c r="J1" s="38"/>
      <c r="K1" s="38"/>
      <c r="L1" s="38"/>
      <c r="M1" s="38"/>
      <c r="N1" s="38"/>
    </row>
    <row r="2" spans="1:14" ht="23.45" customHeight="1">
      <c r="A2" s="2">
        <v>1</v>
      </c>
      <c r="B2" s="34" t="s">
        <v>1</v>
      </c>
      <c r="C2" s="35"/>
      <c r="D2" s="35"/>
      <c r="E2" s="35"/>
      <c r="F2" s="35"/>
      <c r="G2" s="35"/>
      <c r="H2" s="35"/>
      <c r="I2" s="35"/>
      <c r="J2" s="35"/>
      <c r="K2" s="35"/>
      <c r="L2" s="35"/>
      <c r="M2" s="35"/>
      <c r="N2" s="36"/>
    </row>
    <row r="3" spans="1:14">
      <c r="A3" s="2">
        <v>2</v>
      </c>
      <c r="B3" s="34" t="s">
        <v>2</v>
      </c>
      <c r="C3" s="35"/>
      <c r="D3" s="35"/>
      <c r="E3" s="35"/>
      <c r="F3" s="35"/>
      <c r="G3" s="35"/>
      <c r="H3" s="35"/>
      <c r="I3" s="35"/>
      <c r="J3" s="35"/>
      <c r="K3" s="35"/>
      <c r="L3" s="35"/>
      <c r="M3" s="35"/>
      <c r="N3" s="36"/>
    </row>
    <row r="4" spans="1:14">
      <c r="A4" s="2">
        <v>3</v>
      </c>
      <c r="B4" s="34" t="s">
        <v>3</v>
      </c>
      <c r="C4" s="35"/>
      <c r="D4" s="35"/>
      <c r="E4" s="35"/>
      <c r="F4" s="35"/>
      <c r="G4" s="35"/>
      <c r="H4" s="35"/>
      <c r="I4" s="35"/>
      <c r="J4" s="35"/>
      <c r="K4" s="35"/>
      <c r="L4" s="35"/>
      <c r="M4" s="35"/>
      <c r="N4" s="36"/>
    </row>
    <row r="5" spans="1:14">
      <c r="A5" s="2">
        <v>4</v>
      </c>
      <c r="B5" s="34" t="s">
        <v>4</v>
      </c>
      <c r="C5" s="35"/>
      <c r="D5" s="35"/>
      <c r="E5" s="35"/>
      <c r="F5" s="35"/>
      <c r="G5" s="35"/>
      <c r="H5" s="35"/>
      <c r="I5" s="35"/>
      <c r="J5" s="35"/>
      <c r="K5" s="35"/>
      <c r="L5" s="35"/>
      <c r="M5" s="35"/>
      <c r="N5" s="36"/>
    </row>
    <row r="6" spans="1:14">
      <c r="A6" s="2">
        <v>5</v>
      </c>
      <c r="B6" s="37" t="s">
        <v>5</v>
      </c>
      <c r="C6" s="37"/>
      <c r="D6" s="37"/>
      <c r="E6" s="37"/>
      <c r="F6" s="37"/>
      <c r="G6" s="37"/>
      <c r="H6" s="37"/>
      <c r="I6" s="37"/>
      <c r="J6" s="37"/>
      <c r="K6" s="37"/>
      <c r="L6" s="37"/>
      <c r="M6" s="37"/>
      <c r="N6" s="37"/>
    </row>
    <row r="7" spans="1:14" ht="21.75" customHeight="1">
      <c r="A7" s="2">
        <v>6</v>
      </c>
      <c r="B7" s="37" t="s">
        <v>6</v>
      </c>
      <c r="C7" s="37"/>
      <c r="D7" s="37"/>
      <c r="E7" s="37"/>
      <c r="F7" s="37"/>
      <c r="G7" s="37"/>
      <c r="H7" s="37"/>
      <c r="I7" s="37"/>
      <c r="J7" s="37"/>
      <c r="K7" s="37"/>
      <c r="L7" s="37"/>
      <c r="M7" s="37"/>
      <c r="N7" s="37"/>
    </row>
    <row r="8" spans="1:14">
      <c r="A8" s="2">
        <v>7</v>
      </c>
      <c r="B8" s="33" t="s">
        <v>7</v>
      </c>
      <c r="C8" s="33"/>
      <c r="D8" s="33"/>
      <c r="E8" s="33"/>
      <c r="F8" s="33"/>
      <c r="G8" s="33"/>
      <c r="H8" s="33"/>
      <c r="I8" s="33"/>
      <c r="J8" s="33"/>
      <c r="K8" s="33"/>
      <c r="L8" s="33"/>
      <c r="M8" s="33"/>
      <c r="N8" s="33"/>
    </row>
    <row r="9" spans="1:14" ht="18.75" customHeight="1">
      <c r="A9" s="2">
        <v>8</v>
      </c>
      <c r="B9" s="34" t="s">
        <v>8</v>
      </c>
      <c r="C9" s="35"/>
      <c r="D9" s="35"/>
      <c r="E9" s="35"/>
      <c r="F9" s="35"/>
      <c r="G9" s="35"/>
      <c r="H9" s="35"/>
      <c r="I9" s="35"/>
      <c r="J9" s="35"/>
      <c r="K9" s="35"/>
      <c r="L9" s="35"/>
      <c r="M9" s="35"/>
      <c r="N9" s="36"/>
    </row>
    <row r="10" spans="1:14" ht="19.5" customHeight="1">
      <c r="A10" s="2">
        <v>9</v>
      </c>
      <c r="B10" s="34" t="s">
        <v>9</v>
      </c>
      <c r="C10" s="35"/>
      <c r="D10" s="35"/>
      <c r="E10" s="35"/>
      <c r="F10" s="35"/>
      <c r="G10" s="35"/>
      <c r="H10" s="35"/>
      <c r="I10" s="35"/>
      <c r="J10" s="35"/>
      <c r="K10" s="35"/>
      <c r="L10" s="35"/>
      <c r="M10" s="35"/>
      <c r="N10" s="36"/>
    </row>
  </sheetData>
  <mergeCells count="10">
    <mergeCell ref="A1:N1"/>
    <mergeCell ref="B2:N2"/>
    <mergeCell ref="B3:N3"/>
    <mergeCell ref="B5:N5"/>
    <mergeCell ref="B6:N6"/>
    <mergeCell ref="B8:N8"/>
    <mergeCell ref="B9:N9"/>
    <mergeCell ref="B10:N10"/>
    <mergeCell ref="B4:N4"/>
    <mergeCell ref="B7:N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H102"/>
  <sheetViews>
    <sheetView tabSelected="1" workbookViewId="0">
      <selection activeCell="H7" sqref="H7"/>
    </sheetView>
  </sheetViews>
  <sheetFormatPr defaultColWidth="8.7109375" defaultRowHeight="9.9499999999999993"/>
  <cols>
    <col min="1" max="1" width="79.140625" style="4" customWidth="1"/>
    <col min="2" max="3" width="14.42578125" style="4" bestFit="1" customWidth="1"/>
    <col min="4" max="4" width="15" style="4" bestFit="1" customWidth="1"/>
    <col min="5" max="6" width="14.42578125" style="4" bestFit="1" customWidth="1"/>
    <col min="7" max="16384" width="8.7109375" style="4"/>
  </cols>
  <sheetData>
    <row r="1" spans="1:6" ht="11.45">
      <c r="A1" s="41" t="s">
        <v>10</v>
      </c>
      <c r="B1" s="41"/>
      <c r="C1" s="41"/>
      <c r="D1" s="41"/>
      <c r="E1" s="41"/>
      <c r="F1" s="41"/>
    </row>
    <row r="2" spans="1:6" ht="12.75">
      <c r="A2" s="42" t="s">
        <v>11</v>
      </c>
      <c r="B2" s="42"/>
      <c r="C2" s="42"/>
      <c r="D2" s="42"/>
      <c r="E2" s="42"/>
      <c r="F2" s="42"/>
    </row>
    <row r="3" spans="1:6" ht="40.5" customHeight="1">
      <c r="A3" s="42" t="s">
        <v>12</v>
      </c>
      <c r="B3" s="42"/>
      <c r="C3" s="42"/>
      <c r="D3" s="42"/>
      <c r="E3" s="42"/>
      <c r="F3" s="42"/>
    </row>
    <row r="4" spans="1:6" ht="9.9499999999999993" customHeight="1">
      <c r="A4" s="50" t="s">
        <v>13</v>
      </c>
      <c r="B4" s="51"/>
      <c r="C4" s="51"/>
      <c r="D4" s="51"/>
      <c r="E4" s="51"/>
      <c r="F4" s="52"/>
    </row>
    <row r="5" spans="1:6" ht="21.75">
      <c r="A5" s="12"/>
      <c r="B5" s="13" t="s">
        <v>14</v>
      </c>
      <c r="C5" s="14" t="s">
        <v>15</v>
      </c>
      <c r="D5" s="14" t="s">
        <v>16</v>
      </c>
      <c r="E5" s="14" t="s">
        <v>17</v>
      </c>
      <c r="F5" s="14" t="s">
        <v>18</v>
      </c>
    </row>
    <row r="6" spans="1:6" ht="20.100000000000001">
      <c r="A6" s="43" t="s">
        <v>19</v>
      </c>
      <c r="B6" s="43"/>
      <c r="C6" s="32" t="s">
        <v>20</v>
      </c>
      <c r="D6" s="32" t="s">
        <v>21</v>
      </c>
      <c r="E6" s="32" t="s">
        <v>22</v>
      </c>
      <c r="F6" s="32" t="str">
        <f>E6</f>
        <v>(3 acquisition mailing 
+ 7 loyalty mailings)</v>
      </c>
    </row>
    <row r="7" spans="1:6" ht="30" customHeight="1">
      <c r="A7" s="44" t="s">
        <v>23</v>
      </c>
      <c r="B7" s="44"/>
      <c r="C7" s="15"/>
      <c r="D7" s="15"/>
      <c r="E7" s="15"/>
      <c r="F7" s="15"/>
    </row>
    <row r="8" spans="1:6">
      <c r="A8" s="9" t="s">
        <v>24</v>
      </c>
      <c r="B8" s="26"/>
      <c r="C8" s="27">
        <f>B8</f>
        <v>0</v>
      </c>
      <c r="D8" s="27"/>
      <c r="E8" s="27"/>
      <c r="F8" s="27"/>
    </row>
    <row r="9" spans="1:6">
      <c r="A9" s="9" t="s">
        <v>25</v>
      </c>
      <c r="B9" s="26"/>
      <c r="C9" s="27"/>
      <c r="D9" s="27">
        <f>B9</f>
        <v>0</v>
      </c>
      <c r="E9" s="27"/>
      <c r="F9" s="27"/>
    </row>
    <row r="10" spans="1:6">
      <c r="A10" s="10" t="s">
        <v>26</v>
      </c>
      <c r="B10" s="26"/>
      <c r="C10" s="27"/>
      <c r="D10" s="27"/>
      <c r="E10" s="27">
        <f>B10</f>
        <v>0</v>
      </c>
      <c r="F10" s="27">
        <f>B10</f>
        <v>0</v>
      </c>
    </row>
    <row r="11" spans="1:6">
      <c r="A11" s="3" t="s">
        <v>27</v>
      </c>
      <c r="B11" s="26"/>
      <c r="C11" s="27">
        <f>B11</f>
        <v>0</v>
      </c>
      <c r="D11" s="27">
        <f>B11</f>
        <v>0</v>
      </c>
      <c r="E11" s="27">
        <f>B11</f>
        <v>0</v>
      </c>
      <c r="F11" s="27">
        <f>B11</f>
        <v>0</v>
      </c>
    </row>
    <row r="12" spans="1:6" ht="18.600000000000001" customHeight="1">
      <c r="A12" s="43" t="s">
        <v>28</v>
      </c>
      <c r="B12" s="43"/>
      <c r="C12" s="15"/>
      <c r="D12" s="15"/>
      <c r="E12" s="15"/>
      <c r="F12" s="15"/>
    </row>
    <row r="13" spans="1:6" ht="20.100000000000001" customHeight="1">
      <c r="A13" s="44" t="s">
        <v>29</v>
      </c>
      <c r="B13" s="44"/>
      <c r="C13" s="15"/>
      <c r="D13" s="15"/>
      <c r="E13" s="15"/>
      <c r="F13" s="15"/>
    </row>
    <row r="14" spans="1:6">
      <c r="A14" s="9" t="s">
        <v>30</v>
      </c>
      <c r="B14" s="25"/>
      <c r="C14" s="27"/>
      <c r="D14" s="27"/>
      <c r="E14" s="27"/>
      <c r="F14" s="27"/>
    </row>
    <row r="15" spans="1:6">
      <c r="A15" s="9" t="s">
        <v>31</v>
      </c>
      <c r="B15" s="25"/>
      <c r="C15" s="27">
        <f>B15</f>
        <v>0</v>
      </c>
      <c r="D15" s="27">
        <f>2*$B$15</f>
        <v>0</v>
      </c>
      <c r="E15" s="27">
        <f>3*$B$15</f>
        <v>0</v>
      </c>
      <c r="F15" s="27">
        <f>3*$B$15</f>
        <v>0</v>
      </c>
    </row>
    <row r="16" spans="1:6">
      <c r="A16" s="9" t="s">
        <v>32</v>
      </c>
      <c r="B16" s="25"/>
      <c r="C16" s="27"/>
      <c r="D16" s="27"/>
      <c r="E16" s="27"/>
      <c r="F16" s="27"/>
    </row>
    <row r="17" spans="1:6">
      <c r="A17" s="3" t="s">
        <v>33</v>
      </c>
      <c r="B17" s="25"/>
      <c r="C17" s="27">
        <f>$B$17</f>
        <v>0</v>
      </c>
      <c r="D17" s="27">
        <f>$B$17</f>
        <v>0</v>
      </c>
      <c r="E17" s="27">
        <f>$B$17</f>
        <v>0</v>
      </c>
      <c r="F17" s="27">
        <f>$B$17</f>
        <v>0</v>
      </c>
    </row>
    <row r="18" spans="1:6" ht="20.100000000000001" customHeight="1">
      <c r="A18" s="43" t="s">
        <v>34</v>
      </c>
      <c r="B18" s="43"/>
      <c r="C18" s="15"/>
      <c r="D18" s="15"/>
      <c r="E18" s="15"/>
      <c r="F18" s="15"/>
    </row>
    <row r="19" spans="1:6">
      <c r="A19" s="45" t="s">
        <v>35</v>
      </c>
      <c r="B19" s="45"/>
      <c r="C19" s="15"/>
      <c r="D19" s="15"/>
      <c r="E19" s="15"/>
      <c r="F19" s="15"/>
    </row>
    <row r="20" spans="1:6">
      <c r="A20" s="3" t="s">
        <v>36</v>
      </c>
      <c r="B20" s="25"/>
      <c r="C20" s="27"/>
      <c r="D20" s="27"/>
      <c r="E20" s="27"/>
      <c r="F20" s="27"/>
    </row>
    <row r="21" spans="1:6">
      <c r="A21" s="3" t="s">
        <v>37</v>
      </c>
      <c r="B21" s="25"/>
      <c r="C21" s="27">
        <f>5*$B$21</f>
        <v>0</v>
      </c>
      <c r="D21" s="27">
        <f>6*$B$21</f>
        <v>0</v>
      </c>
      <c r="E21" s="27">
        <f>7*$B$21</f>
        <v>0</v>
      </c>
      <c r="F21" s="27">
        <f>7*$B$21</f>
        <v>0</v>
      </c>
    </row>
    <row r="22" spans="1:6" ht="20.100000000000001">
      <c r="A22" s="3" t="s">
        <v>38</v>
      </c>
      <c r="B22" s="25"/>
      <c r="C22" s="27">
        <f>B22</f>
        <v>0</v>
      </c>
      <c r="D22" s="27">
        <f>2*$B$22</f>
        <v>0</v>
      </c>
      <c r="E22" s="27">
        <f>3*$B$22</f>
        <v>0</v>
      </c>
      <c r="F22" s="27">
        <f>3*$B$22</f>
        <v>0</v>
      </c>
    </row>
    <row r="23" spans="1:6">
      <c r="A23" s="3" t="s">
        <v>39</v>
      </c>
      <c r="B23" s="15"/>
      <c r="C23" s="15"/>
      <c r="D23" s="15"/>
      <c r="E23" s="15"/>
      <c r="F23" s="15"/>
    </row>
    <row r="24" spans="1:6">
      <c r="A24" s="3" t="s">
        <v>40</v>
      </c>
      <c r="B24" s="25"/>
      <c r="C24" s="27"/>
      <c r="D24" s="27"/>
      <c r="E24" s="27"/>
      <c r="F24" s="27"/>
    </row>
    <row r="25" spans="1:6">
      <c r="A25" s="3" t="s">
        <v>41</v>
      </c>
      <c r="B25" s="25"/>
      <c r="C25" s="27">
        <f>$B$25</f>
        <v>0</v>
      </c>
      <c r="D25" s="27">
        <f>$B$25</f>
        <v>0</v>
      </c>
      <c r="E25" s="27">
        <f t="shared" ref="D25:F25" si="0">$B$25</f>
        <v>0</v>
      </c>
      <c r="F25" s="27">
        <f t="shared" si="0"/>
        <v>0</v>
      </c>
    </row>
    <row r="26" spans="1:6">
      <c r="A26" s="3" t="s">
        <v>42</v>
      </c>
      <c r="B26" s="25"/>
      <c r="C26" s="27"/>
      <c r="D26" s="27"/>
      <c r="E26" s="27"/>
      <c r="F26" s="27"/>
    </row>
    <row r="27" spans="1:6">
      <c r="A27" s="3" t="s">
        <v>43</v>
      </c>
      <c r="B27" s="15"/>
      <c r="C27" s="27"/>
      <c r="D27" s="27"/>
      <c r="E27" s="27"/>
      <c r="F27" s="27"/>
    </row>
    <row r="28" spans="1:6">
      <c r="A28" s="3" t="s">
        <v>44</v>
      </c>
      <c r="B28" s="25"/>
      <c r="C28" s="27">
        <f>$B$28</f>
        <v>0</v>
      </c>
      <c r="D28" s="27">
        <f t="shared" ref="D28:F28" si="1">$B$28</f>
        <v>0</v>
      </c>
      <c r="E28" s="27">
        <f t="shared" si="1"/>
        <v>0</v>
      </c>
      <c r="F28" s="27">
        <f t="shared" si="1"/>
        <v>0</v>
      </c>
    </row>
    <row r="29" spans="1:6">
      <c r="A29" s="43" t="s">
        <v>45</v>
      </c>
      <c r="B29" s="43"/>
      <c r="C29" s="15"/>
      <c r="D29" s="15"/>
      <c r="E29" s="15"/>
      <c r="F29" s="15"/>
    </row>
    <row r="30" spans="1:6" ht="20.100000000000001" customHeight="1">
      <c r="A30" s="46" t="s">
        <v>46</v>
      </c>
      <c r="B30" s="46"/>
      <c r="C30" s="15"/>
      <c r="D30" s="15"/>
      <c r="E30" s="15"/>
      <c r="F30" s="15"/>
    </row>
    <row r="31" spans="1:6">
      <c r="A31" s="3" t="s">
        <v>47</v>
      </c>
      <c r="B31" s="15"/>
      <c r="C31" s="27"/>
      <c r="D31" s="27"/>
      <c r="E31" s="27"/>
      <c r="F31" s="27"/>
    </row>
    <row r="32" spans="1:6">
      <c r="A32" s="9" t="s">
        <v>48</v>
      </c>
      <c r="B32" s="25"/>
      <c r="C32" s="27"/>
      <c r="D32" s="27"/>
      <c r="E32" s="27"/>
      <c r="F32" s="27"/>
    </row>
    <row r="33" spans="1:6">
      <c r="A33" s="9" t="s">
        <v>49</v>
      </c>
      <c r="B33" s="25"/>
      <c r="C33" s="27"/>
      <c r="D33" s="27"/>
      <c r="E33" s="27"/>
      <c r="F33" s="27"/>
    </row>
    <row r="34" spans="1:6">
      <c r="A34" s="9" t="s">
        <v>50</v>
      </c>
      <c r="B34" s="25"/>
      <c r="C34" s="27"/>
      <c r="D34" s="27"/>
      <c r="E34" s="27"/>
      <c r="F34" s="27"/>
    </row>
    <row r="35" spans="1:6">
      <c r="A35" s="9" t="s">
        <v>51</v>
      </c>
      <c r="B35" s="25"/>
      <c r="C35" s="27"/>
      <c r="D35" s="27"/>
      <c r="E35" s="27"/>
      <c r="F35" s="27"/>
    </row>
    <row r="36" spans="1:6">
      <c r="A36" s="9" t="s">
        <v>52</v>
      </c>
      <c r="B36" s="25"/>
      <c r="C36" s="27"/>
      <c r="D36" s="27"/>
      <c r="E36" s="27"/>
      <c r="F36" s="27"/>
    </row>
    <row r="37" spans="1:6">
      <c r="A37" s="9" t="s">
        <v>53</v>
      </c>
      <c r="B37" s="25"/>
      <c r="C37" s="27"/>
      <c r="D37" s="27"/>
      <c r="E37" s="27"/>
      <c r="F37" s="27"/>
    </row>
    <row r="38" spans="1:6">
      <c r="A38" s="3" t="s">
        <v>54</v>
      </c>
      <c r="B38" s="15"/>
      <c r="C38" s="27"/>
      <c r="D38" s="27"/>
      <c r="E38" s="27"/>
      <c r="F38" s="27"/>
    </row>
    <row r="39" spans="1:6">
      <c r="A39" s="9" t="s">
        <v>48</v>
      </c>
      <c r="B39" s="25"/>
      <c r="C39" s="27"/>
      <c r="D39" s="27"/>
      <c r="E39" s="27"/>
      <c r="F39" s="27"/>
    </row>
    <row r="40" spans="1:6">
      <c r="A40" s="9" t="s">
        <v>49</v>
      </c>
      <c r="B40" s="25"/>
      <c r="C40" s="27"/>
      <c r="D40" s="27"/>
      <c r="E40" s="27"/>
      <c r="F40" s="27"/>
    </row>
    <row r="41" spans="1:6">
      <c r="A41" s="9" t="s">
        <v>50</v>
      </c>
      <c r="B41" s="25"/>
      <c r="C41" s="27">
        <f>5*$B$41</f>
        <v>0</v>
      </c>
      <c r="D41" s="27">
        <f>6*$B$41</f>
        <v>0</v>
      </c>
      <c r="E41" s="27">
        <f>7*$B$41</f>
        <v>0</v>
      </c>
      <c r="F41" s="27">
        <f>7*$B$41</f>
        <v>0</v>
      </c>
    </row>
    <row r="42" spans="1:6">
      <c r="A42" s="9" t="s">
        <v>51</v>
      </c>
      <c r="B42" s="25"/>
      <c r="C42" s="27"/>
      <c r="D42" s="27"/>
      <c r="E42" s="27"/>
      <c r="F42" s="27"/>
    </row>
    <row r="43" spans="1:6">
      <c r="A43" s="9" t="s">
        <v>52</v>
      </c>
      <c r="B43" s="25"/>
      <c r="C43" s="27"/>
      <c r="D43" s="27"/>
      <c r="E43" s="27"/>
      <c r="F43" s="27"/>
    </row>
    <row r="44" spans="1:6">
      <c r="A44" s="9" t="s">
        <v>53</v>
      </c>
      <c r="B44" s="25"/>
      <c r="C44" s="27"/>
      <c r="D44" s="27"/>
      <c r="E44" s="27"/>
      <c r="F44" s="27"/>
    </row>
    <row r="45" spans="1:6" ht="20.100000000000001">
      <c r="A45" s="3" t="s">
        <v>55</v>
      </c>
      <c r="B45" s="15"/>
      <c r="C45" s="27"/>
      <c r="D45" s="27"/>
      <c r="E45" s="27"/>
      <c r="F45" s="27"/>
    </row>
    <row r="46" spans="1:6">
      <c r="A46" s="9" t="s">
        <v>48</v>
      </c>
      <c r="B46" s="25"/>
      <c r="C46" s="27"/>
      <c r="D46" s="27"/>
      <c r="E46" s="27"/>
      <c r="F46" s="27"/>
    </row>
    <row r="47" spans="1:6">
      <c r="A47" s="9" t="s">
        <v>49</v>
      </c>
      <c r="B47" s="25"/>
      <c r="C47" s="27"/>
      <c r="D47" s="27"/>
      <c r="E47" s="27"/>
      <c r="F47" s="27"/>
    </row>
    <row r="48" spans="1:6">
      <c r="A48" s="9" t="s">
        <v>50</v>
      </c>
      <c r="B48" s="25"/>
      <c r="C48" s="27"/>
      <c r="D48" s="27"/>
      <c r="E48" s="27"/>
      <c r="F48" s="27"/>
    </row>
    <row r="49" spans="1:60">
      <c r="A49" s="9" t="s">
        <v>51</v>
      </c>
      <c r="B49" s="25"/>
      <c r="C49" s="27"/>
      <c r="D49" s="27"/>
      <c r="E49" s="27"/>
      <c r="F49" s="27"/>
    </row>
    <row r="50" spans="1:60">
      <c r="A50" s="9" t="s">
        <v>52</v>
      </c>
      <c r="B50" s="25"/>
      <c r="C50" s="27">
        <f>1*$B$50</f>
        <v>0</v>
      </c>
      <c r="D50" s="27">
        <f>2*$B$50</f>
        <v>0</v>
      </c>
      <c r="E50" s="27">
        <f>3*$B$50</f>
        <v>0</v>
      </c>
      <c r="F50" s="27">
        <f>3*$B$50</f>
        <v>0</v>
      </c>
    </row>
    <row r="51" spans="1:60">
      <c r="A51" s="9" t="s">
        <v>53</v>
      </c>
      <c r="B51" s="25"/>
      <c r="C51" s="27"/>
      <c r="D51" s="27"/>
      <c r="E51" s="27"/>
      <c r="F51" s="27"/>
    </row>
    <row r="52" spans="1:60">
      <c r="A52" s="3" t="s">
        <v>56</v>
      </c>
      <c r="B52" s="15"/>
      <c r="C52" s="27"/>
      <c r="D52" s="27"/>
      <c r="E52" s="27"/>
      <c r="F52" s="27"/>
    </row>
    <row r="53" spans="1:60">
      <c r="A53" s="9" t="s">
        <v>57</v>
      </c>
      <c r="B53" s="25"/>
      <c r="C53" s="27">
        <f>$B$53</f>
        <v>0</v>
      </c>
      <c r="D53" s="27">
        <f t="shared" ref="D53:F53" si="2">$B$53</f>
        <v>0</v>
      </c>
      <c r="E53" s="27">
        <f t="shared" si="2"/>
        <v>0</v>
      </c>
      <c r="F53" s="27">
        <f t="shared" si="2"/>
        <v>0</v>
      </c>
    </row>
    <row r="54" spans="1:60">
      <c r="A54" s="3" t="s">
        <v>58</v>
      </c>
      <c r="C54" s="27"/>
      <c r="D54" s="27"/>
      <c r="E54" s="27"/>
      <c r="F54" s="27"/>
    </row>
    <row r="55" spans="1:60">
      <c r="A55" s="16" t="s">
        <v>59</v>
      </c>
      <c r="C55" s="27"/>
      <c r="D55" s="27"/>
      <c r="E55" s="27"/>
      <c r="F55" s="27"/>
    </row>
    <row r="56" spans="1:60">
      <c r="A56" s="16" t="s">
        <v>60</v>
      </c>
      <c r="C56" s="27"/>
      <c r="D56" s="27"/>
      <c r="E56" s="27"/>
      <c r="F56" s="27"/>
    </row>
    <row r="57" spans="1:60">
      <c r="A57" s="16" t="s">
        <v>61</v>
      </c>
      <c r="C57" s="27"/>
      <c r="D57" s="27"/>
      <c r="E57" s="27"/>
      <c r="F57" s="27"/>
    </row>
    <row r="58" spans="1:60">
      <c r="A58" s="16" t="s">
        <v>62</v>
      </c>
      <c r="C58" s="27"/>
      <c r="D58" s="27"/>
      <c r="E58" s="27"/>
      <c r="F58" s="27"/>
    </row>
    <row r="59" spans="1:60">
      <c r="A59" s="16" t="s">
        <v>63</v>
      </c>
      <c r="C59" s="27"/>
      <c r="D59" s="27"/>
      <c r="E59" s="27"/>
      <c r="F59" s="27"/>
    </row>
    <row r="60" spans="1:60">
      <c r="A60" s="16" t="s">
        <v>64</v>
      </c>
      <c r="C60" s="27"/>
      <c r="D60" s="27"/>
      <c r="E60" s="27"/>
      <c r="F60" s="27"/>
    </row>
    <row r="61" spans="1:60">
      <c r="A61" s="11" t="s">
        <v>65</v>
      </c>
      <c r="B61" s="25"/>
      <c r="C61" s="27"/>
      <c r="D61" s="27"/>
      <c r="E61" s="27"/>
      <c r="F61" s="27"/>
    </row>
    <row r="62" spans="1:60">
      <c r="C62" s="15"/>
      <c r="D62" s="15"/>
      <c r="E62" s="15"/>
      <c r="F62" s="15"/>
    </row>
    <row r="63" spans="1:60" s="15" customFormat="1">
      <c r="A63" s="17" t="s">
        <v>66</v>
      </c>
      <c r="B63" s="18">
        <f>B8+B20+B32</f>
        <v>0</v>
      </c>
      <c r="C63" s="18"/>
      <c r="D63" s="19"/>
      <c r="E63" s="19"/>
      <c r="F63" s="19"/>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row>
    <row r="64" spans="1:60" s="15" customFormat="1">
      <c r="A64" s="17" t="s">
        <v>67</v>
      </c>
      <c r="B64" s="18">
        <f>B8+B20+B33</f>
        <v>0</v>
      </c>
      <c r="C64" s="18"/>
      <c r="D64" s="19"/>
      <c r="E64" s="19"/>
      <c r="F64" s="19"/>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row>
    <row r="65" spans="1:60" s="15" customFormat="1">
      <c r="A65" s="17" t="s">
        <v>68</v>
      </c>
      <c r="B65" s="18">
        <f>B8+B20+B34</f>
        <v>0</v>
      </c>
      <c r="C65" s="18"/>
      <c r="D65" s="19"/>
      <c r="E65" s="19"/>
      <c r="F65" s="19"/>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row>
    <row r="66" spans="1:60" s="15" customFormat="1">
      <c r="A66" s="17" t="s">
        <v>69</v>
      </c>
      <c r="B66" s="18">
        <f>B8+B14+B20+B35</f>
        <v>0</v>
      </c>
      <c r="C66" s="18"/>
      <c r="D66" s="19"/>
      <c r="E66" s="19"/>
      <c r="F66" s="19"/>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row>
    <row r="67" spans="1:60" s="15" customFormat="1">
      <c r="A67" s="17" t="s">
        <v>70</v>
      </c>
      <c r="B67" s="18">
        <f>B8+B15+B20+B36</f>
        <v>0</v>
      </c>
      <c r="C67" s="18"/>
      <c r="D67" s="19"/>
      <c r="E67" s="19"/>
      <c r="F67" s="19"/>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row>
    <row r="68" spans="1:60" s="15" customFormat="1">
      <c r="A68" s="17" t="s">
        <v>71</v>
      </c>
      <c r="B68" s="18">
        <f>B8+B16+B20+B37</f>
        <v>0</v>
      </c>
      <c r="C68" s="18"/>
      <c r="D68" s="19"/>
      <c r="E68" s="19"/>
      <c r="F68" s="19"/>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row>
    <row r="69" spans="1:60">
      <c r="A69" s="20"/>
      <c r="B69" s="20"/>
      <c r="C69" s="21"/>
      <c r="D69" s="22"/>
      <c r="E69" s="22"/>
      <c r="F69" s="22"/>
    </row>
    <row r="70" spans="1:60" s="15" customFormat="1">
      <c r="A70" s="17" t="s">
        <v>72</v>
      </c>
      <c r="B70" s="18">
        <f>B8+B21+B39</f>
        <v>0</v>
      </c>
      <c r="C70" s="18"/>
      <c r="D70" s="19"/>
      <c r="E70" s="19"/>
      <c r="F70" s="19"/>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row>
    <row r="71" spans="1:60" s="15" customFormat="1">
      <c r="A71" s="17" t="s">
        <v>73</v>
      </c>
      <c r="B71" s="18">
        <f>B8+B21+B40</f>
        <v>0</v>
      </c>
      <c r="C71" s="18"/>
      <c r="D71" s="19"/>
      <c r="E71" s="19"/>
      <c r="F71" s="19"/>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row>
    <row r="72" spans="1:60" s="15" customFormat="1">
      <c r="A72" s="17" t="s">
        <v>74</v>
      </c>
      <c r="B72" s="18">
        <f>B8+B21+B41</f>
        <v>0</v>
      </c>
      <c r="C72" s="18"/>
      <c r="D72" s="19"/>
      <c r="E72" s="19"/>
      <c r="F72" s="19"/>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row>
    <row r="73" spans="1:60" s="15" customFormat="1">
      <c r="A73" s="17" t="s">
        <v>75</v>
      </c>
      <c r="B73" s="18">
        <f>B8+B14+B21+B42</f>
        <v>0</v>
      </c>
      <c r="C73" s="18"/>
      <c r="D73" s="19"/>
      <c r="E73" s="19"/>
      <c r="F73" s="19"/>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row>
    <row r="74" spans="1:60" s="15" customFormat="1">
      <c r="A74" s="17" t="s">
        <v>76</v>
      </c>
      <c r="B74" s="18">
        <f>B8+B15+B21+B43</f>
        <v>0</v>
      </c>
      <c r="C74" s="18"/>
      <c r="D74" s="19"/>
      <c r="E74" s="19"/>
      <c r="F74" s="19"/>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row>
    <row r="75" spans="1:60" s="15" customFormat="1">
      <c r="A75" s="17" t="s">
        <v>77</v>
      </c>
      <c r="B75" s="18">
        <f>B8+B16+B21+B44</f>
        <v>0</v>
      </c>
      <c r="C75" s="18"/>
      <c r="D75" s="19"/>
      <c r="E75" s="19"/>
      <c r="F75" s="19"/>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row>
    <row r="76" spans="1:60">
      <c r="A76" s="20"/>
      <c r="B76" s="20"/>
      <c r="C76" s="21"/>
      <c r="D76" s="22"/>
      <c r="E76" s="22"/>
      <c r="F76" s="22"/>
    </row>
    <row r="77" spans="1:60" s="15" customFormat="1">
      <c r="A77" s="17" t="s">
        <v>78</v>
      </c>
      <c r="B77" s="18">
        <f>B8+B22+B46</f>
        <v>0</v>
      </c>
      <c r="C77" s="18"/>
      <c r="D77" s="19"/>
      <c r="E77" s="19"/>
      <c r="F77" s="19"/>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row>
    <row r="78" spans="1:60" s="15" customFormat="1">
      <c r="A78" s="17" t="s">
        <v>79</v>
      </c>
      <c r="B78" s="18">
        <f>B8+B22+B47</f>
        <v>0</v>
      </c>
      <c r="C78" s="18"/>
      <c r="D78" s="19"/>
      <c r="E78" s="19"/>
      <c r="F78" s="19"/>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row>
    <row r="79" spans="1:60" s="15" customFormat="1">
      <c r="A79" s="17" t="s">
        <v>80</v>
      </c>
      <c r="B79" s="18">
        <f>B8+B22+B48</f>
        <v>0</v>
      </c>
      <c r="C79" s="18"/>
      <c r="D79" s="19"/>
      <c r="E79" s="19"/>
      <c r="F79" s="19"/>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row>
    <row r="80" spans="1:60" s="15" customFormat="1">
      <c r="A80" s="17" t="s">
        <v>81</v>
      </c>
      <c r="B80" s="18">
        <f>B8+B14+B22+B49</f>
        <v>0</v>
      </c>
      <c r="C80" s="18"/>
      <c r="D80" s="19"/>
      <c r="E80" s="19"/>
      <c r="F80" s="19"/>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row>
    <row r="81" spans="1:60" s="15" customFormat="1">
      <c r="A81" s="17" t="s">
        <v>82</v>
      </c>
      <c r="B81" s="18">
        <f>B8+B15+B22+B50</f>
        <v>0</v>
      </c>
      <c r="C81" s="18"/>
      <c r="D81" s="19"/>
      <c r="E81" s="19"/>
      <c r="F81" s="19"/>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row>
    <row r="82" spans="1:60" s="15" customFormat="1">
      <c r="A82" s="17" t="s">
        <v>83</v>
      </c>
      <c r="B82" s="18">
        <f>B8+B16+B22+B51</f>
        <v>0</v>
      </c>
      <c r="C82" s="18"/>
      <c r="D82" s="19"/>
      <c r="E82" s="19"/>
      <c r="F82" s="19"/>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row>
    <row r="83" spans="1:60">
      <c r="A83" s="20"/>
      <c r="B83" s="20"/>
      <c r="C83" s="21"/>
      <c r="D83" s="22"/>
      <c r="E83" s="22"/>
      <c r="F83" s="22"/>
    </row>
    <row r="84" spans="1:60" s="15" customFormat="1">
      <c r="A84" s="17" t="s">
        <v>84</v>
      </c>
      <c r="B84" s="18">
        <f>B11+B17+B28+B53</f>
        <v>0</v>
      </c>
      <c r="C84" s="18"/>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row>
    <row r="86" spans="1:60" s="15" customFormat="1">
      <c r="A86" s="17" t="s">
        <v>85</v>
      </c>
      <c r="C86" s="23">
        <f>SUM(C7:C53)</f>
        <v>0</v>
      </c>
      <c r="D86" s="23"/>
      <c r="E86" s="23"/>
      <c r="F86" s="23"/>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row>
    <row r="87" spans="1:60" s="15" customFormat="1">
      <c r="A87" s="17" t="s">
        <v>86</v>
      </c>
      <c r="C87" s="23"/>
      <c r="D87" s="23">
        <f>SUM(D7:D55)</f>
        <v>0</v>
      </c>
      <c r="E87" s="23"/>
      <c r="F87" s="23"/>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row>
    <row r="88" spans="1:60" s="15" customFormat="1">
      <c r="A88" s="17" t="s">
        <v>87</v>
      </c>
      <c r="C88" s="23"/>
      <c r="D88" s="23"/>
      <c r="E88" s="23">
        <f>SUM(E7:E55)</f>
        <v>0</v>
      </c>
      <c r="F88" s="23"/>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row>
    <row r="89" spans="1:60" s="15" customFormat="1">
      <c r="A89" s="17" t="s">
        <v>88</v>
      </c>
      <c r="C89" s="23"/>
      <c r="D89" s="23"/>
      <c r="E89" s="23"/>
      <c r="F89" s="23">
        <f>SUM(F7:F55)</f>
        <v>0</v>
      </c>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row>
    <row r="90" spans="1:60" s="15" customFormat="1" ht="18.95" customHeight="1">
      <c r="A90" s="47" t="s">
        <v>89</v>
      </c>
      <c r="B90" s="48"/>
      <c r="C90" s="39">
        <f>C86+D87+E88+F89+B61</f>
        <v>0</v>
      </c>
      <c r="D90" s="39"/>
      <c r="E90" s="39"/>
      <c r="F90" s="40"/>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row>
    <row r="94" spans="1:60">
      <c r="A94" s="5"/>
    </row>
    <row r="95" spans="1:60">
      <c r="A95" s="5"/>
    </row>
    <row r="96" spans="1:60">
      <c r="A96" s="5"/>
    </row>
    <row r="97" spans="1:1">
      <c r="A97" s="5"/>
    </row>
    <row r="98" spans="1:1">
      <c r="A98" s="5"/>
    </row>
    <row r="99" spans="1:1">
      <c r="A99" s="5"/>
    </row>
    <row r="102" spans="1:1">
      <c r="A102" s="24"/>
    </row>
  </sheetData>
  <mergeCells count="14">
    <mergeCell ref="C90:F90"/>
    <mergeCell ref="A1:F1"/>
    <mergeCell ref="A2:F2"/>
    <mergeCell ref="A6:B6"/>
    <mergeCell ref="A12:B12"/>
    <mergeCell ref="A7:B7"/>
    <mergeCell ref="A13:B13"/>
    <mergeCell ref="A18:B18"/>
    <mergeCell ref="A19:B19"/>
    <mergeCell ref="A29:B29"/>
    <mergeCell ref="A30:B30"/>
    <mergeCell ref="A90:B90"/>
    <mergeCell ref="A4:F4"/>
    <mergeCell ref="A3:F3"/>
  </mergeCells>
  <phoneticPr fontId="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7"/>
  <sheetViews>
    <sheetView workbookViewId="0">
      <selection activeCell="A20" sqref="A20"/>
    </sheetView>
  </sheetViews>
  <sheetFormatPr defaultColWidth="8.7109375" defaultRowHeight="9.9499999999999993"/>
  <cols>
    <col min="1" max="1" width="44.85546875" style="1" bestFit="1" customWidth="1"/>
    <col min="2" max="2" width="38.140625" style="1" customWidth="1"/>
    <col min="3" max="16384" width="8.7109375" style="1"/>
  </cols>
  <sheetData>
    <row r="1" spans="1:2" ht="20.100000000000001" customHeight="1">
      <c r="A1" s="49" t="s">
        <v>0</v>
      </c>
      <c r="B1" s="49"/>
    </row>
    <row r="2" spans="1:2" ht="20.100000000000001">
      <c r="A2" s="6" t="s">
        <v>90</v>
      </c>
      <c r="B2" s="29" t="s">
        <v>91</v>
      </c>
    </row>
    <row r="3" spans="1:2">
      <c r="A3" s="7" t="s">
        <v>92</v>
      </c>
      <c r="B3" s="30"/>
    </row>
    <row r="4" spans="1:2">
      <c r="A4" s="8"/>
      <c r="B4" s="31"/>
    </row>
    <row r="5" spans="1:2" ht="20.100000000000001">
      <c r="A5" s="6" t="s">
        <v>93</v>
      </c>
      <c r="B5" s="29" t="s">
        <v>91</v>
      </c>
    </row>
    <row r="6" spans="1:2">
      <c r="A6" s="8" t="s">
        <v>94</v>
      </c>
      <c r="B6" s="30"/>
    </row>
    <row r="7" spans="1:2">
      <c r="A7" s="8" t="s">
        <v>95</v>
      </c>
      <c r="B7" s="30"/>
    </row>
    <row r="8" spans="1:2">
      <c r="A8" s="7" t="s">
        <v>96</v>
      </c>
      <c r="B8" s="30"/>
    </row>
    <row r="9" spans="1:2">
      <c r="A9" s="8"/>
      <c r="B9" s="31"/>
    </row>
    <row r="10" spans="1:2" ht="20.100000000000001">
      <c r="A10" s="6" t="s">
        <v>97</v>
      </c>
      <c r="B10" s="29" t="s">
        <v>91</v>
      </c>
    </row>
    <row r="11" spans="1:2">
      <c r="A11" s="8" t="s">
        <v>98</v>
      </c>
      <c r="B11" s="30"/>
    </row>
    <row r="12" spans="1:2">
      <c r="A12" s="7" t="s">
        <v>99</v>
      </c>
      <c r="B12" s="30"/>
    </row>
    <row r="13" spans="1:2">
      <c r="A13" s="28"/>
      <c r="B13" s="31"/>
    </row>
    <row r="14" spans="1:2" ht="20.100000000000001">
      <c r="A14" s="6" t="s">
        <v>100</v>
      </c>
      <c r="B14" s="29" t="s">
        <v>91</v>
      </c>
    </row>
    <row r="15" spans="1:2">
      <c r="A15" s="8" t="s">
        <v>101</v>
      </c>
      <c r="B15" s="30"/>
    </row>
    <row r="16" spans="1:2">
      <c r="A16" s="7" t="s">
        <v>99</v>
      </c>
      <c r="B16" s="30"/>
    </row>
    <row r="17" spans="1:2">
      <c r="A17" s="28"/>
      <c r="B17" s="28"/>
    </row>
  </sheetData>
  <mergeCells count="1">
    <mergeCell ref="A1:B1"/>
  </mergeCell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8" ma:contentTypeDescription="Create a new document." ma:contentTypeScope="" ma:versionID="d342b8fd8da2b38653202039dfc10564">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94d1eb238be1d14bc557b9166ef20c4f"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dd8f571-c2e1-4dde-a753-fb95dd986e8d}" ma:internalName="TaxCatchAll" ma:showField="CatchAllData" ma:web="716d860e-74a1-4ffb-914d-e95c6599e5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e956ad3-921e-4601-9747-2e76e2dc41b1">
      <Terms xmlns="http://schemas.microsoft.com/office/infopath/2007/PartnerControls"/>
    </lcf76f155ced4ddcb4097134ff3c332f>
    <TaxCatchAll xmlns="716d860e-74a1-4ffb-914d-e95c6599e525" xsi:nil="true"/>
  </documentManagement>
</p:properties>
</file>

<file path=customXml/itemProps1.xml><?xml version="1.0" encoding="utf-8"?>
<ds:datastoreItem xmlns:ds="http://schemas.openxmlformats.org/officeDocument/2006/customXml" ds:itemID="{A0655664-898A-4123-9FE7-500951B1D56A}"/>
</file>

<file path=customXml/itemProps2.xml><?xml version="1.0" encoding="utf-8"?>
<ds:datastoreItem xmlns:ds="http://schemas.openxmlformats.org/officeDocument/2006/customXml" ds:itemID="{8F542586-1C42-435D-A336-22C27EB958E8}"/>
</file>

<file path=customXml/itemProps3.xml><?xml version="1.0" encoding="utf-8"?>
<ds:datastoreItem xmlns:ds="http://schemas.openxmlformats.org/officeDocument/2006/customXml" ds:itemID="{545A82AF-8728-470A-A484-41164A6DFD9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UNHCRuser</dc:creator>
  <cp:keywords/>
  <dc:description/>
  <cp:lastModifiedBy>Erzsebet Gal</cp:lastModifiedBy>
  <cp:revision/>
  <dcterms:created xsi:type="dcterms:W3CDTF">2005-08-03T18:18:26Z</dcterms:created>
  <dcterms:modified xsi:type="dcterms:W3CDTF">2024-11-22T08:08:29Z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y fmtid="{D5CDD505-2E9C-101B-9397-08002B2CF9AE}" pid="3" name="MediaServiceImageTags">
    <vt:lpwstr/>
  </property>
</Properties>
</file>