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9"/>
  <workbookPr defaultThemeVersion="124226"/>
  <mc:AlternateContent xmlns:mc="http://schemas.openxmlformats.org/markup-compatibility/2006">
    <mc:Choice Requires="x15">
      <x15ac:absPath xmlns:x15ac="http://schemas.microsoft.com/office/spreadsheetml/2010/11/ac" url="C:\Users\ZAWEDDE\OneDrive - UNHCR\Documents\Desktop\My Files - Peshawar -2024\Tenders - 2024\RFP - 2024\Tender_2024.SOP.SCU.RFP.003_Constrn GGPS in Kohat\Tender_2024.SOP.SCU.RFP.003_Constrn GGPS in Kohat\"/>
    </mc:Choice>
  </mc:AlternateContent>
  <xr:revisionPtr revIDLastSave="8" documentId="13_ncr:1_{C858DB7A-F164-48E4-869F-AB18BBD8E592}" xr6:coauthVersionLast="47" xr6:coauthVersionMax="47" xr10:uidLastSave="{B8E241BF-FF7E-4ACA-AC5D-0559F03D7714}"/>
  <bookViews>
    <workbookView xWindow="28680" yWindow="-120" windowWidth="29040" windowHeight="15720" tabRatio="931" firstSheet="1" xr2:uid="{00000000-000D-0000-FFFF-FFFF00000000}"/>
  </bookViews>
  <sheets>
    <sheet name="Summary" sheetId="69" r:id="rId1"/>
    <sheet name="GGPS Seni Gumbat , Kohat-Civil" sheetId="68" r:id="rId2"/>
    <sheet name="Electrical" sheetId="71" r:id="rId3"/>
    <sheet name="Plumbing" sheetId="70"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1" hidden="1">'GGPS Seni Gumbat , Kohat-Civil'!$H$20:$H$391</definedName>
    <definedName name="_Order1" hidden="1">255</definedName>
    <definedName name="_Order2" hidden="1">0</definedName>
    <definedName name="ADH">[1]MAT!$B$119:$H$119</definedName>
    <definedName name="AI.BR">[1]MAT!$B$159:$H$159</definedName>
    <definedName name="AL.AT">[1]MAT!$B$5:$H$5</definedName>
    <definedName name="Al.TB8">[1]MAT!$B$6:$H$6</definedName>
    <definedName name="ANI">[1]MAT!$B$7:$H$7</definedName>
    <definedName name="AR.C">[1]MAT!$B$8:$H$8</definedName>
    <definedName name="B.1">[1]CIV!$G$23</definedName>
    <definedName name="B.10">[1]CIV!$G$247</definedName>
    <definedName name="b.11">[1]PLB!$F$78</definedName>
    <definedName name="B.12">[1]PLB!$F$136</definedName>
    <definedName name="B.13">[1]PLB!$G$140</definedName>
    <definedName name="B.14">[1]ELE!$F$38</definedName>
    <definedName name="B.15">[1]ELE!$F$684</definedName>
    <definedName name="B.2">[1]CIV!$G$26</definedName>
    <definedName name="B.3">[1]CIV!$G$95</definedName>
    <definedName name="B.4">[1]CIV!$G$109</definedName>
    <definedName name="B.5">[1]CIV!$G$112</definedName>
    <definedName name="B.6">[1]CIV!$G$139</definedName>
    <definedName name="b.7">[1]CIV!$G$160</definedName>
    <definedName name="B.8">[1]CIV!$G$187</definedName>
    <definedName name="B.9">[1]CIV!$G$227</definedName>
    <definedName name="B.BC12">[1]MAT!$B$225:$H$225</definedName>
    <definedName name="B.BH3">[1]MAT!$B$14:$H$14</definedName>
    <definedName name="B.BH4">[1]MAT!$B$120:$H$120</definedName>
    <definedName name="B.BH5">[1]MAT!$B$121:$H$121</definedName>
    <definedName name="B.BOLT">[1]MAT!$B$277:$H$277</definedName>
    <definedName name="B.BT12">[1]MAT!$B$122:$H$122</definedName>
    <definedName name="B.BT6">[1]MAT!$B$15:$H$15</definedName>
    <definedName name="B.BT9">[1]MAT!$B$123:$H$123</definedName>
    <definedName name="B.CIV">[1]SUMM!$C$18</definedName>
    <definedName name="B.E1">[1]ELE!$F$44</definedName>
    <definedName name="B.E2">[1]ELE!$F$517</definedName>
    <definedName name="B.E3">[1]ELE!$F$531</definedName>
    <definedName name="B.E4">[1]ELE!$F$568</definedName>
    <definedName name="B.E5">[1]ELE!$F$581</definedName>
    <definedName name="B.E6">[1]ELE!$F$605</definedName>
    <definedName name="B.E7">[1]ELE!$F$628</definedName>
    <definedName name="B.E8">[1]ELE!$F$642</definedName>
    <definedName name="B.E9">[1]ELE!$F$683</definedName>
    <definedName name="B.ELE">[1]SUMM!$C$28</definedName>
    <definedName name="B.MEC">[1]SUMM!$C$24</definedName>
    <definedName name="B.PH5">[1]MAT!$B$126:$H$126</definedName>
    <definedName name="B.PLU">[1]SUMM!$C$22</definedName>
    <definedName name="B.SC1">[1]MAT!$B$17:$H$17</definedName>
    <definedName name="B.SC1.25">[1]MAT!$B$16:$H$16</definedName>
    <definedName name="B.SC1.5">[1]MAT!$B$124:$H$124</definedName>
    <definedName name="B.SC19">[1]MAT!$B$125:$H$125</definedName>
    <definedName name="B.WIRE">[1]MAT!$B$9:$H$9</definedName>
    <definedName name="BAH">[1]LAB!$B$4:$H$4</definedName>
    <definedName name="BBO">[1]LAB!$B$6:$H$6</definedName>
    <definedName name="BGV.20">[1]MAT!$B$223:$H$223</definedName>
    <definedName name="BGV.25">[1]MAT!$B$224:$H$224</definedName>
    <definedName name="BHO">[1]MAT!$B$10:$H$10</definedName>
    <definedName name="BIT.60">[1]MAT!$B$12:$H$12</definedName>
    <definedName name="BIT.80">[1]MAT!$B$13:$H$13</definedName>
    <definedName name="BLO.4">[1]MAT!$B$58:$H$58</definedName>
    <definedName name="BLO.8">[1]MAT!$B$59:$H$59</definedName>
    <definedName name="blockwork" localSheetId="1">[1]CIV!#REF!</definedName>
    <definedName name="blockwork" localSheetId="3">[1]CIV!#REF!</definedName>
    <definedName name="blockwork" localSheetId="0">[1]CIV!#REF!</definedName>
    <definedName name="blockwork">[1]CIV!#REF!</definedName>
    <definedName name="BLS">[1]LAB!$B$7:$H$7</definedName>
    <definedName name="BOLT">[1]MAT!$B$21:$H$21</definedName>
    <definedName name="BR">[1]MAT!$B$18:$H$18</definedName>
    <definedName name="BR.BA">[1]MAT!$B$20:$H$20</definedName>
    <definedName name="BR.T">[1]MAT!$B$19:$H$19</definedName>
    <definedName name="BT">[1]MAT!$B$160:$H$160</definedName>
    <definedName name="BULO">[1]EQP!$B$9:$H$9</definedName>
    <definedName name="BUM">[1]LAB!$B$10:$H$10</definedName>
    <definedName name="BUS">[1]MAT!$B$154:$H$154</definedName>
    <definedName name="BUSH">[1]MAT!$B$22:$H$22</definedName>
    <definedName name="BW">[1]MAT!$B$11:$H$11</definedName>
    <definedName name="C.Anch" localSheetId="1">'[2]MAtt Enamel'!#REF!</definedName>
    <definedName name="C.Anch" localSheetId="3">'[3]MAtt Enamel'!#REF!</definedName>
    <definedName name="C.Anch" localSheetId="0">'[2]MAtt Enamel'!#REF!</definedName>
    <definedName name="C.Anch">'[3]MAtt Enamel'!#REF!</definedName>
    <definedName name="C.BW" localSheetId="1">'[2]MAtt Enamel'!#REF!</definedName>
    <definedName name="C.BW" localSheetId="3">'[3]MAtt Enamel'!#REF!</definedName>
    <definedName name="C.BW" localSheetId="0">'[2]MAtt Enamel'!#REF!</definedName>
    <definedName name="C.BW">'[3]MAtt Enamel'!#REF!</definedName>
    <definedName name="C.CAB" localSheetId="1">'[2]MAtt Enamel'!#REF!</definedName>
    <definedName name="C.CAB" localSheetId="0">'[2]MAtt Enamel'!#REF!</definedName>
    <definedName name="C.CAB">'[3]MAtt Enamel'!#REF!</definedName>
    <definedName name="C.FPump">'[1]P-NS'!$H$667</definedName>
    <definedName name="C.GATE" localSheetId="1">'[2]MAtt Enamel'!#REF!</definedName>
    <definedName name="C.GATE" localSheetId="3">'[3]MAtt Enamel'!#REF!</definedName>
    <definedName name="C.GATE" localSheetId="0">'[2]MAtt Enamel'!#REF!</definedName>
    <definedName name="C.GATE">'[3]MAtt Enamel'!#REF!</definedName>
    <definedName name="C.GFC" localSheetId="1">'[2]MAtt Enamel'!#REF!</definedName>
    <definedName name="C.GFC" localSheetId="3">'[3]MAtt Enamel'!#REF!</definedName>
    <definedName name="C.GFC" localSheetId="0">'[2]MAtt Enamel'!#REF!</definedName>
    <definedName name="C.GFC">'[3]MAtt Enamel'!#REF!</definedName>
    <definedName name="C.GRT">'[1]P-NS'!$H$609</definedName>
    <definedName name="C.GT">[1]MAT!$B$128:$H$128</definedName>
    <definedName name="C.GT1" localSheetId="1">'[2]MAtt Enamel'!#REF!</definedName>
    <definedName name="C.GT1" localSheetId="3">'[3]MAtt Enamel'!#REF!</definedName>
    <definedName name="C.GT1" localSheetId="0">'[2]MAtt Enamel'!#REF!</definedName>
    <definedName name="C.GT1">'[3]MAtt Enamel'!#REF!</definedName>
    <definedName name="C.GT2" localSheetId="1">'[2]MAtt Enamel'!#REF!</definedName>
    <definedName name="C.GT2" localSheetId="3">'[3]MAtt Enamel'!#REF!</definedName>
    <definedName name="C.GT2" localSheetId="0">'[2]MAtt Enamel'!#REF!</definedName>
    <definedName name="C.GT2">'[3]MAtt Enamel'!#REF!</definedName>
    <definedName name="c.lift">'[1]P-NS'!$H$681</definedName>
    <definedName name="C.MFC" localSheetId="1">'[2]MAtt Enamel'!#REF!</definedName>
    <definedName name="C.MFC" localSheetId="3">'[3]MAtt Enamel'!#REF!</definedName>
    <definedName name="C.MFC" localSheetId="0">'[2]MAtt Enamel'!#REF!</definedName>
    <definedName name="C.MFC">'[3]MAtt Enamel'!#REF!</definedName>
    <definedName name="C.MS100">'[1]P-NS'!$H$221</definedName>
    <definedName name="C.MS150">'[1]P-NS'!$H$243</definedName>
    <definedName name="C.MS50">'[1]P-NS'!$H$199</definedName>
    <definedName name="C.MSH">'[1]P-NS'!$H$631</definedName>
    <definedName name="C.PBL" localSheetId="1">'[2]MAtt Enamel'!#REF!</definedName>
    <definedName name="C.PBL" localSheetId="3">'[3]MAtt Enamel'!#REF!</definedName>
    <definedName name="C.PBL" localSheetId="0">'[2]MAtt Enamel'!#REF!</definedName>
    <definedName name="C.PBL">'[3]MAtt Enamel'!#REF!</definedName>
    <definedName name="C.PPR25">'[1]P-NS'!$H$66</definedName>
    <definedName name="C.PPR30">'[1]P-NS'!$H$88</definedName>
    <definedName name="C.PPR40">'[1]P-NS'!$H$110</definedName>
    <definedName name="C.PPR50">'[1]P-NS'!$H$132</definedName>
    <definedName name="C.PPR63">'[1]P-NS'!$H$154</definedName>
    <definedName name="C.PPR90">'[1]P-NS'!$H$176</definedName>
    <definedName name="C.PT1" localSheetId="1">'[2]MAtt Enamel'!#REF!</definedName>
    <definedName name="C.PT1" localSheetId="3">'[3]MAtt Enamel'!#REF!</definedName>
    <definedName name="C.PT1" localSheetId="0">'[2]MAtt Enamel'!#REF!</definedName>
    <definedName name="C.PT1">'[3]MAtt Enamel'!#REF!</definedName>
    <definedName name="C.PT2" localSheetId="1">'[2]MAtt Enamel'!#REF!</definedName>
    <definedName name="C.PT2" localSheetId="3">'[3]MAtt Enamel'!#REF!</definedName>
    <definedName name="C.PT2" localSheetId="0">'[2]MAtt Enamel'!#REF!</definedName>
    <definedName name="C.PT2">'[3]MAtt Enamel'!#REF!</definedName>
    <definedName name="C.PVM" localSheetId="1">'[2]MAtt Enamel'!#REF!</definedName>
    <definedName name="C.PVM" localSheetId="0">'[2]MAtt Enamel'!#REF!</definedName>
    <definedName name="C.PVM">'[3]MAtt Enamel'!#REF!</definedName>
    <definedName name="C.SAN" localSheetId="1">'[2]MAtt Enamel'!#REF!</definedName>
    <definedName name="C.SAN" localSheetId="0">'[2]MAtt Enamel'!#REF!</definedName>
    <definedName name="C.SAN">'[3]MAtt Enamel'!#REF!</definedName>
    <definedName name="C.SCCM" localSheetId="0">'[2]MAtt Enamel'!#REF!</definedName>
    <definedName name="C.SCCM">'[3]MAtt Enamel'!#REF!</definedName>
    <definedName name="C.SCSM" localSheetId="0">'[2]MAtt Enamel'!#REF!</definedName>
    <definedName name="C.SCSM">'[3]MAtt Enamel'!#REF!</definedName>
    <definedName name="C.SF" localSheetId="0">'[2]MAtt Enamel'!#REF!</definedName>
    <definedName name="C.SF">'[3]MAtt Enamel'!#REF!</definedName>
    <definedName name="C.SLD" localSheetId="0">'[2]MAtt Enamel'!#REF!</definedName>
    <definedName name="C.SLD">'[3]MAtt Enamel'!#REF!</definedName>
    <definedName name="C.TPV" localSheetId="0">'[2]MAtt Enamel'!#REF!</definedName>
    <definedName name="C.TPV">'[3]MAtt Enamel'!#REF!</definedName>
    <definedName name="C.TRA">'[1]E-NS'!$H$35</definedName>
    <definedName name="C.UPVC100">'[1]P-NS'!$H$309</definedName>
    <definedName name="C.UPVC150">'[1]P-NS'!$H$331</definedName>
    <definedName name="C.UPVC250">'[1]P-NS'!$H$375</definedName>
    <definedName name="C.UPVC300">'[1]P-NS'!$H$397</definedName>
    <definedName name="C.UPVC50">'[1]P-NS'!$H$265</definedName>
    <definedName name="C.UPVC75">'[1]P-NS'!$H$287</definedName>
    <definedName name="C.W">[1]MAT!$B$25:$H$25</definedName>
    <definedName name="C.WP" localSheetId="1">'[2]MAtt Enamel'!#REF!</definedName>
    <definedName name="C.WP" localSheetId="3">'[3]MAtt Enamel'!#REF!</definedName>
    <definedName name="C.WP" localSheetId="0">'[2]MAtt Enamel'!#REF!</definedName>
    <definedName name="C.WP">'[3]MAtt Enamel'!#REF!</definedName>
    <definedName name="C.WPump">'[1]P-NS'!$H$645</definedName>
    <definedName name="c10.2a3">'[1]10'!$H$137</definedName>
    <definedName name="C10.2a3NS">'[1]10'!$H$651</definedName>
    <definedName name="c10.2c3">'[1]10'!$H$228</definedName>
    <definedName name="C10.2C3NS">'[1]10'!$H$677</definedName>
    <definedName name="c10.4a3">'[1]10'!$H$409</definedName>
    <definedName name="C10.4A3NS">'[1]10'!$H$703</definedName>
    <definedName name="c10.4c3">'[1]10'!$H$501</definedName>
    <definedName name="C10.4C3NS">'[1]10'!$H$729</definedName>
    <definedName name="c10.5">'[1]10'!$J$609</definedName>
    <definedName name="c10.6">'[1]10'!$J$625</definedName>
    <definedName name="C13.1A">'[1]13'!$H$50</definedName>
    <definedName name="c14.1b">'[1]14'!$H$26</definedName>
    <definedName name="c14.22">'[1]14'!$H$251</definedName>
    <definedName name="c14.24a">'[1]14'!$H$265</definedName>
    <definedName name="c14.25a">'[1]14'!$H$293</definedName>
    <definedName name="c14.25c">'[1]14'!$H$305</definedName>
    <definedName name="c14.25d">'[1]14'!$H$316</definedName>
    <definedName name="c14.2a2">'[1]14'!$H$56</definedName>
    <definedName name="c14.2c1">'[1]14'!$H$98</definedName>
    <definedName name="c14.32b">'[1]14'!$H$360</definedName>
    <definedName name="c14.32c">'[1]14'!$H$372</definedName>
    <definedName name="C14.4c">'[1]14'!$H$158</definedName>
    <definedName name="c14.50a">'[1]14'!$H$408</definedName>
    <definedName name="c14.55a">'[1]14'!$H$479</definedName>
    <definedName name="c14.55b">'[1]14'!$H$491</definedName>
    <definedName name="c14.55c">'[1]14'!$H$503</definedName>
    <definedName name="c14.64a">'[1]14'!$H$531</definedName>
    <definedName name="c14.64b">'[1]14'!$H$542</definedName>
    <definedName name="c14.64c">'[1]14'!$H$553</definedName>
    <definedName name="c14.64d">'[1]14'!$H$564</definedName>
    <definedName name="c15.1a2">'[1]15'!$H$26</definedName>
    <definedName name="c15.3.2">'[1]15'!$H$50</definedName>
    <definedName name="c15.34a">'[1]15'!$H$141</definedName>
    <definedName name="c15.34b">'[1]15'!$H$161</definedName>
    <definedName name="c15.35a">'[1]15'!$H$181</definedName>
    <definedName name="c15.35b">'[1]15'!$H$201</definedName>
    <definedName name="c15.4.3">'[1]15'!$H$122</definedName>
    <definedName name="c15.61">'[1]15'!$H$245</definedName>
    <definedName name="c15.65">'[1]15'!$H$294</definedName>
    <definedName name="c16.11c1">'[1]16'!$H$174</definedName>
    <definedName name="c16.66c">'[1]16'!$H$195</definedName>
    <definedName name="c16.72a">'[1]16'!$H$216</definedName>
    <definedName name="c16.75c3">'[1]16'!$H$237</definedName>
    <definedName name="c17.13">'[1]17'!$H$91</definedName>
    <definedName name="c17.8" localSheetId="1">#REF!</definedName>
    <definedName name="c17.8" localSheetId="3">#REF!</definedName>
    <definedName name="c17.8" localSheetId="0">#REF!</definedName>
    <definedName name="c17.8">#REF!</definedName>
    <definedName name="c21.39">'[1]21'!$H$21</definedName>
    <definedName name="c23.13a">'[1]23'!$H$239</definedName>
    <definedName name="C23.14">'[1]23'!$H$258</definedName>
    <definedName name="c23.15">'[1]23'!$H$277</definedName>
    <definedName name="c23.1a1">'[1]23'!$H$28</definedName>
    <definedName name="c23.23b">'[1]23'!$H$325</definedName>
    <definedName name="c23.2a1">'[1]23'!$H$57</definedName>
    <definedName name="C23.30D">'[1]23'!$H$382</definedName>
    <definedName name="C23.34a">'[1]23'!$H$401</definedName>
    <definedName name="C23.35">'[1]23'!$H$420</definedName>
    <definedName name="C23.37">'[1]23'!$H$439</definedName>
    <definedName name="C23.39A4">'[1]23'!$H$496</definedName>
    <definedName name="C23.39A5">'[1]23'!$H$515</definedName>
    <definedName name="c23.39a7">'[1]23'!$H$553</definedName>
    <definedName name="c23.39a8">'[1]23'!$H$572</definedName>
    <definedName name="C23.39A9">'[1]23'!$H$591</definedName>
    <definedName name="c23.47c">'[1]23'!$H$750</definedName>
    <definedName name="c23.53b">'[1]23'!$H$788</definedName>
    <definedName name="C23.54A">'[1]23'!$H$883</definedName>
    <definedName name="C23.55A">'[1]23'!$H$902</definedName>
    <definedName name="C23.58">'[1]23'!$H$921</definedName>
    <definedName name="C23.59B">'[1]23'!$H$940</definedName>
    <definedName name="C23.5A1">'[1]23'!$H$115</definedName>
    <definedName name="c23.5d1">'[1]23'!$H$192</definedName>
    <definedName name="c23.8a">'[1]23'!$H$220</definedName>
    <definedName name="c25.12a">'[1]25'!$H$233</definedName>
    <definedName name="c25.15">'[1]25'!$H$256</definedName>
    <definedName name="c25.2a">'[1]25'!$H$60</definedName>
    <definedName name="C25.5A">'[1]25'!$H$175</definedName>
    <definedName name="C25.5B">'[1]25'!$H$198</definedName>
    <definedName name="c26.10">'[1]26'!$H$79</definedName>
    <definedName name="c26.2c8">'[1]26'!$H$18</definedName>
    <definedName name="c26.8a">'[1]26'!$H$48</definedName>
    <definedName name="C27.23B4">'[1]27'!$H$86</definedName>
    <definedName name="C27.23B5">'[1]27'!$H$109</definedName>
    <definedName name="C27.23B8">'[1]27'!$H$154</definedName>
    <definedName name="C27.23B9">'[1]27'!$H$177</definedName>
    <definedName name="C28.14">'[1]28'!$H$110</definedName>
    <definedName name="C28.25">'[1]28'!$H$181</definedName>
    <definedName name="c28.26a">'[1]28'!$H$205</definedName>
    <definedName name="c28.40a">'[1]28'!$H$281</definedName>
    <definedName name="c28.40b">'[1]28'!$H$302</definedName>
    <definedName name="c28.41">'[1]28'!$H$330</definedName>
    <definedName name="c28.51a">'[1]28'!$H$358</definedName>
    <definedName name="c28.53">'[1]28'!$H$399</definedName>
    <definedName name="c28.54a">'[1]28'!$H$434</definedName>
    <definedName name="c3.12d">'[1]3'!$H$80</definedName>
    <definedName name="c3.16a">'[1]3'!$H$108</definedName>
    <definedName name="c3.16b">'[1]3'!$H$125</definedName>
    <definedName name="c3.18c">'[1]3'!$H$139</definedName>
    <definedName name="c3.21b">'[1]3'!$H$152</definedName>
    <definedName name="C3.21NS2">'[1]3'!$H$209</definedName>
    <definedName name="C3.24B4">'[1]3'!$H$286</definedName>
    <definedName name="C30.11">'[1]30'!$H$99</definedName>
    <definedName name="C30.114">'[1]30'!$H$925</definedName>
    <definedName name="C30.12">'[1]30'!$H$122</definedName>
    <definedName name="C30.13">'[1]30'!$H$145</definedName>
    <definedName name="C30.14">'[1]30'!$H$168</definedName>
    <definedName name="C30.19">'[1]30'!$H$238</definedName>
    <definedName name="C30.1A">'[1]30'!$H$21</definedName>
    <definedName name="C30.20">'[1]30'!$H$261</definedName>
    <definedName name="C30.21">'[1]30'!$H$284</definedName>
    <definedName name="C30.22">'[1]30'!$H$307</definedName>
    <definedName name="C30.24">'[1]30'!$H$330</definedName>
    <definedName name="C30.25">'[1]30'!$H$353</definedName>
    <definedName name="C30.32">'[1]30'!$H$376</definedName>
    <definedName name="C30.33">'[1]30'!$H$399</definedName>
    <definedName name="C30.3A">'[1]30'!$H$43</definedName>
    <definedName name="C30.40">'[1]30'!$H$514</definedName>
    <definedName name="C30.43">'[1]30'!$H$560</definedName>
    <definedName name="C30.44">'[1]30'!$H$583</definedName>
    <definedName name="C30.4A">'[1]30'!$J$53</definedName>
    <definedName name="C30.55">'[1]30'!$H$607</definedName>
    <definedName name="C30.59">'[1]30'!$H$629</definedName>
    <definedName name="C30.70">'[1]30'!$H$694</definedName>
    <definedName name="C30.70NS">'[1]30'!$H$715</definedName>
    <definedName name="C30.90">'[1]30'!$H$753</definedName>
    <definedName name="C30.93">'[1]30'!$H$806</definedName>
    <definedName name="C30.95">'[1]30'!$H$830</definedName>
    <definedName name="C30.96">'[1]30'!$H$854</definedName>
    <definedName name="C30.97">'[1]30'!$H$878</definedName>
    <definedName name="c31.31b">'[1]31'!$H$21</definedName>
    <definedName name="c31.74">'[1]31'!$H$41</definedName>
    <definedName name="c4.13b">'[1]4'!$H$36</definedName>
    <definedName name="c4.19a">'[1]4'!$H$53</definedName>
    <definedName name="c4.20">'[1]4'!$H$70</definedName>
    <definedName name="C4.3">'[1]4'!$H$24</definedName>
    <definedName name="C4006.W">[1]MAT!$B$161:$H$161</definedName>
    <definedName name="c5.11n1" localSheetId="1">'[2]MAtt Enamel'!#REF!</definedName>
    <definedName name="c5.11n1" localSheetId="3">'[3]MAtt Enamel'!#REF!</definedName>
    <definedName name="c5.11n1" localSheetId="0">'[2]MAtt Enamel'!#REF!</definedName>
    <definedName name="c5.11n1">'[3]MAtt Enamel'!#REF!</definedName>
    <definedName name="c5.11n2" localSheetId="1">'[2]MAtt Enamel'!#REF!</definedName>
    <definedName name="c5.11n2" localSheetId="3">'[3]MAtt Enamel'!#REF!</definedName>
    <definedName name="c5.11n2" localSheetId="0">'[2]MAtt Enamel'!#REF!</definedName>
    <definedName name="c5.11n2">'[3]MAtt Enamel'!#REF!</definedName>
    <definedName name="C5.12NS" localSheetId="1">'[2]MAtt Enamel'!#REF!</definedName>
    <definedName name="C5.12NS" localSheetId="0">'[2]MAtt Enamel'!#REF!</definedName>
    <definedName name="C5.12NS">'[3]MAtt Enamel'!#REF!</definedName>
    <definedName name="C5.12NS2" localSheetId="1">'[2]MAtt Enamel'!#REF!</definedName>
    <definedName name="C5.12NS2" localSheetId="0">'[2]MAtt Enamel'!#REF!</definedName>
    <definedName name="C5.12NS2">'[3]MAtt Enamel'!#REF!</definedName>
    <definedName name="C5.13B">'[1]5'!$H$512</definedName>
    <definedName name="C5.13C">'[1]5'!$H$549</definedName>
    <definedName name="C5.13F">'[1]5'!$H$578</definedName>
    <definedName name="C5.13G">'[1]5'!$H$606</definedName>
    <definedName name="C5.13ns1" localSheetId="1">'[2]MAtt Enamel'!#REF!</definedName>
    <definedName name="C5.13ns1" localSheetId="3">'[3]MAtt Enamel'!#REF!</definedName>
    <definedName name="C5.13ns1" localSheetId="0">'[2]MAtt Enamel'!#REF!</definedName>
    <definedName name="C5.13ns1">'[3]MAtt Enamel'!#REF!</definedName>
    <definedName name="C5.14B">'[1]5'!$H$643</definedName>
    <definedName name="C5.14F">'[1]5'!$H$708</definedName>
    <definedName name="C5.14G">'[1]5'!$H$737</definedName>
    <definedName name="C5.15B">'[1]5'!$H$774</definedName>
    <definedName name="C5.15E">'[1]5'!$H$839</definedName>
    <definedName name="C5.15F">'[1]5'!$H$867</definedName>
    <definedName name="C5.16A">'[1]5'!$H$905</definedName>
    <definedName name="C5.16B">'[1]5'!$H$933</definedName>
    <definedName name="C5.16C">'[1]5'!$H$961</definedName>
    <definedName name="C5.17A1">'[1]5'!$H$1001</definedName>
    <definedName name="C5.17B1">'[1]5'!$H$1098</definedName>
    <definedName name="C5.17B2">'[1]5'!$H$1126</definedName>
    <definedName name="C5.17B3">'[1]5'!$H$1155</definedName>
    <definedName name="C5.17C1">'[1]5'!$H$1194</definedName>
    <definedName name="C5.17C2">'[1]5'!$H$1222</definedName>
    <definedName name="C5.17C3">'[1]5'!$H$1250</definedName>
    <definedName name="C5.20A">'[1]5'!$H$1422</definedName>
    <definedName name="c5.20b">'[1]5'!$H$1450</definedName>
    <definedName name="C5.20C">'[1]5'!$H$1478</definedName>
    <definedName name="C5.21A">'[1]5'!$H$1525</definedName>
    <definedName name="C5.21B">'[1]5'!$H$1553</definedName>
    <definedName name="C5.21C">'[1]5'!$H$1581</definedName>
    <definedName name="C5.22A">'[1]5'!$H$1630</definedName>
    <definedName name="C5.22B">'[1]5'!$H$1665</definedName>
    <definedName name="C5.22C">'[1]5'!$H$1704</definedName>
    <definedName name="C5.24">'[1]5'!$H$1730</definedName>
    <definedName name="C5.27A">'[1]5'!$H$1807</definedName>
    <definedName name="C5.28a">'[1]5'!$H$1845</definedName>
    <definedName name="C5.35">'[1]5'!$H$1871</definedName>
    <definedName name="C5.44A">'[1]5'!$H$1943</definedName>
    <definedName name="C5.44F">'[1]5'!$H$1955</definedName>
    <definedName name="C5.44G">'[1]5'!$H$1967</definedName>
    <definedName name="C5.44H">'[1]5'!$H$1980</definedName>
    <definedName name="c5.8c">'[1]5'!$H$168</definedName>
    <definedName name="C5.8E">'[1]5'!$H$229</definedName>
    <definedName name="C8.1A">'[1]8'!$H$30</definedName>
    <definedName name="CAH">[1]LAB!$B$14:$H$14</definedName>
    <definedName name="CAR">[1]LAB!$B$12:$H$12</definedName>
    <definedName name="CAR.1">[1]LAB!$B$13:$H$13</definedName>
    <definedName name="CAR.S">[1]LAB!$B$15:$H$15</definedName>
    <definedName name="CE.CT2" localSheetId="3">'[4]E-NS'!$H$1671</definedName>
    <definedName name="CE.CT2">'[5]E-NS'!$H$1671</definedName>
    <definedName name="CE.CT3" localSheetId="3">'[4]E-NS'!$H$1692</definedName>
    <definedName name="CE.CT3">'[5]E-NS'!$H$1692</definedName>
    <definedName name="ce1.02">'[1]E-NS'!$H$50</definedName>
    <definedName name="CE2.01">'[1]E-NS'!$H$95</definedName>
    <definedName name="CE2.02">'[1]E-NS'!$H$117</definedName>
    <definedName name="CE2.03">'[1]E-NS'!$H$140</definedName>
    <definedName name="CE2.04">'[1]E-NS'!$H$186</definedName>
    <definedName name="CE2.05">'[1]E-NS'!$H$209</definedName>
    <definedName name="CE2.06">'[1]E-NS'!$H$232</definedName>
    <definedName name="CE2.07">'[1]E-NS'!$H$255</definedName>
    <definedName name="CE2.08">'[1]E-NS'!$H$278</definedName>
    <definedName name="CE2.09">'[1]E-NS'!$H$301</definedName>
    <definedName name="CE2.10">'[1]E-NS'!$H$324</definedName>
    <definedName name="CE2.11">'[1]E-NS'!$H$347</definedName>
    <definedName name="CE2.12">'[1]E-NS'!$H$370</definedName>
    <definedName name="CE2.13">'[1]E-NS'!$H$393</definedName>
    <definedName name="CE2.14">'[1]E-NS'!$H$416</definedName>
    <definedName name="CE2.15">'[1]E-NS'!$H$439</definedName>
    <definedName name="CE2.16">'[1]E-NS'!$H$462</definedName>
    <definedName name="CE2.17">'[1]E-NS'!$H$485</definedName>
    <definedName name="CE2.18">'[1]E-NS'!$H$508</definedName>
    <definedName name="CE2.19">'[1]E-NS'!$H$531</definedName>
    <definedName name="CE2.20">'[1]E-NS'!$H$554</definedName>
    <definedName name="CE2.21">'[1]E-NS'!$H$577</definedName>
    <definedName name="CE2.22">'[1]E-NS'!$H$600</definedName>
    <definedName name="CE2.23">'[1]E-NS'!$H$623</definedName>
    <definedName name="CE2.24">'[1]E-NS'!$H$646</definedName>
    <definedName name="CE2.25">'[1]E-NS'!$H$669</definedName>
    <definedName name="CE2.26">'[1]E-NS'!$H$692</definedName>
    <definedName name="CE2.27">'[1]E-NS'!$H$715</definedName>
    <definedName name="CE2.28">'[1]E-NS'!$H$738</definedName>
    <definedName name="CE2.29">'[1]E-NS'!$H$761</definedName>
    <definedName name="CE2.30">'[1]E-NS'!$H$784</definedName>
    <definedName name="CE4.001">'[1]E-NS'!$H$1006</definedName>
    <definedName name="CE4.02A">'[1]E-NS'!$H$1363</definedName>
    <definedName name="CE4.02B">'[1]E-NS'!$H$1384</definedName>
    <definedName name="CE4.02C">'[1]E-NS'!$H$1405</definedName>
    <definedName name="CE5.01">'[1]E-NS'!$H$1475</definedName>
    <definedName name="CE5.02">'[1]E-NS'!$H$1495</definedName>
    <definedName name="CE5.03">'[1]E-NS'!$H$1515</definedName>
    <definedName name="CE6.02">'[1]E-NS'!$H$1597</definedName>
    <definedName name="CE7.01">'[1]E-NS'!$H$1740</definedName>
    <definedName name="CE9.01">'[1]E-NS'!$F$1917</definedName>
    <definedName name="CE9.02">'[1]E-NS'!$H$1940</definedName>
    <definedName name="CE9.03">'[1]E-NS'!$H$1962</definedName>
    <definedName name="CE9.05">'[1]E-NS'!$H$1985</definedName>
    <definedName name="CE9.06">'[1]E-NS'!$H$2009</definedName>
    <definedName name="CEM">[1]MAT!$B$24:$H$24</definedName>
    <definedName name="CHA">[1]MAT!$B$27:$H$27</definedName>
    <definedName name="CHAN">[1]MAT!$B$32:$H$32</definedName>
    <definedName name="CHI">[1]LAB!$B$17:$H$17</definedName>
    <definedName name="CHI.M">[1]LAB!$B$20:$H$20</definedName>
    <definedName name="CHI.S">[1]LAB!$B$21:$H$21</definedName>
    <definedName name="CHK">[1]MAT!$B$26:$H$26</definedName>
    <definedName name="CHO">[1]LAB!$B$22:$H$22</definedName>
    <definedName name="CI.C24">[1]MAT!$B$279:$H$279</definedName>
    <definedName name="CI.CF">[1]MAT!$B$28:$H$28</definedName>
    <definedName name="CI.F">[1]MAT!$B$29:$H$29</definedName>
    <definedName name="CI.FR">[1]MAT!$B$30:$H$30</definedName>
    <definedName name="CI.GT4">[1]MAT!$B$233:$H$233</definedName>
    <definedName name="CI.MC">[1]MAT!$B$164:$H$164</definedName>
    <definedName name="CI.P150">[1]MAT!$B$228:$H$228</definedName>
    <definedName name="CI.P230">[1]MAT!$B$229:$H$229</definedName>
    <definedName name="CI.P250">[1]MAT!$B$230:$H$230</definedName>
    <definedName name="CI.SV150">[1]MAT!$B$231:$H$231</definedName>
    <definedName name="CI.SV225">[1]MAT!$B$232:$H$232</definedName>
    <definedName name="CIG">[1]MAT!$B$127:$H$127</definedName>
    <definedName name="CIV" localSheetId="1">[1]SUMM!#REF!</definedName>
    <definedName name="CIV" localSheetId="3">[1]SUMM!#REF!</definedName>
    <definedName name="CIV" localSheetId="0">[1]SUMM!#REF!</definedName>
    <definedName name="CIV">[1]SUMM!#REF!</definedName>
    <definedName name="CL.S">[1]MAT!$B$37:$H$37</definedName>
    <definedName name="CM.5">[1]EQP!$B$10:$H$10</definedName>
    <definedName name="cnsi.1" localSheetId="1">'[2]MAtt Enamel'!#REF!</definedName>
    <definedName name="cnsi.1" localSheetId="3">'[3]MAtt Enamel'!#REF!</definedName>
    <definedName name="cnsi.1" localSheetId="0">'[2]MAtt Enamel'!#REF!</definedName>
    <definedName name="cnsi.1">'[3]MAtt Enamel'!#REF!</definedName>
    <definedName name="cnsi.4" localSheetId="1">'[2]MAtt Enamel'!#REF!</definedName>
    <definedName name="cnsi.4" localSheetId="3">'[3]MAtt Enamel'!#REF!</definedName>
    <definedName name="cnsi.4" localSheetId="0">'[2]MAtt Enamel'!#REF!</definedName>
    <definedName name="cnsi.4">'[3]MAtt Enamel'!#REF!</definedName>
    <definedName name="CO.CON">[1]MAT!$B$163:$H$163</definedName>
    <definedName name="CO.W">[1]MAT!$B$278:$H$278</definedName>
    <definedName name="COH">[1]LAB!$B$23:$H$23</definedName>
    <definedName name="CONCRETE" localSheetId="1">[1]CIV!#REF!</definedName>
    <definedName name="CONCRETE" localSheetId="3">[1]CIV!#REF!</definedName>
    <definedName name="CONCRETE" localSheetId="0">[1]CIV!#REF!</definedName>
    <definedName name="CONCRETE">[1]CIV!#REF!</definedName>
    <definedName name="COO">[6]labour!$A$24:$I$24</definedName>
    <definedName name="cover">[7]Sheet1!$F$24</definedName>
    <definedName name="COWD">[1]MAT!$B$31:$H$31</definedName>
    <definedName name="CP.BC1">[1]MAT!$B$165:$H$165</definedName>
    <definedName name="CP.BTPH">[1]MAT!$B$166:$H$166</definedName>
    <definedName name="CP.BW">[1]MAT!$B$167:$H$167</definedName>
    <definedName name="CP.CP30">[1]MAT!$B$168:$H$168</definedName>
    <definedName name="CP.CV20">[1]MAT!$B$169:$H$169</definedName>
    <definedName name="CP.M">[1]MAT!$B$170:$H$170</definedName>
    <definedName name="CP.SNCS">[1]MAT!$B$238:$H$238</definedName>
    <definedName name="CP.TR24">[1]MAT!$B$172:$H$172</definedName>
    <definedName name="CP.TSC">[1]MAT!$B$171:$H$171</definedName>
    <definedName name="CP.WC30">[1]MAT!$B$173:$H$173</definedName>
    <definedName name="CPOH">[1]LAB!$B$85:$H$85</definedName>
    <definedName name="CR.6">[1]EQP!$B$13:$H$13</definedName>
    <definedName name="CR.L">[1]MAT!$B$35:$H$35</definedName>
    <definedName name="CR.LP">[8]MAT!$B$134:$H$134</definedName>
    <definedName name="CR.M">[1]MAT!$B$33:$H$33</definedName>
    <definedName name="CR.M37">[1]MAT!$B$34:$H$34</definedName>
    <definedName name="CRL1.5">[1]MAT!$B$36:$H$36</definedName>
    <definedName name="CRO">[1]LAB!$B$27:$H$27</definedName>
    <definedName name="csr" localSheetId="1">'[9]CSR-1999'!$A:$IV</definedName>
    <definedName name="csr">'[9]CSR-1999'!$1:$1048576</definedName>
    <definedName name="CST">[1]MAT!$B$23:$H$23</definedName>
    <definedName name="CUM.GI">[1]EQP!$B$14:$H$14</definedName>
    <definedName name="D.BC">[1]MAT!$B$174:$H$174</definedName>
    <definedName name="DF.ASW">[1]MAT!$B$40:$H$40</definedName>
    <definedName name="DF.DL48">[1]MAT!$B$130:$H$130</definedName>
    <definedName name="DF.SL30">[1]MAT!$B$129:$H$129</definedName>
    <definedName name="DF.SLD">[1]MAT!$B$41:$H$41</definedName>
    <definedName name="DF.ST10">[1]MAT!$B$39:$H$39</definedName>
    <definedName name="DF.ST5">[1]MAT!$B$38:$H$38</definedName>
    <definedName name="DI.P150">[1]MAT!$B$239:$H$239</definedName>
    <definedName name="DI.P250">[1]MAT!$B$240:$H$240</definedName>
    <definedName name="DIG">[1]LAB!$B$28:$H$28</definedName>
    <definedName name="doors" localSheetId="1">[1]CIV!#REF!</definedName>
    <definedName name="doors" localSheetId="3">[1]CIV!#REF!</definedName>
    <definedName name="doors" localSheetId="0">[1]CIV!#REF!</definedName>
    <definedName name="doors">[1]CIV!#REF!</definedName>
    <definedName name="DRE">[1]LAB!$B$31:$H$31</definedName>
    <definedName name="DRI">[1]LAB!$B$32:$H$32</definedName>
    <definedName name="DRM">[1]EQP!$B$16:$H$16</definedName>
    <definedName name="E.AMP1000W">[1]MAT!$B$302:$H$302</definedName>
    <definedName name="E.B1">[1]MAT!$B$280:$H$280</definedName>
    <definedName name="E.B2">[1]MAT!$B$281:$H$281</definedName>
    <definedName name="E.CIS6W">[1]MAT!$B$300:$H$300</definedName>
    <definedName name="E.COS36W">[1]MAT!$B$301:$H$301</definedName>
    <definedName name="E.CT150">[1]MAT!$B$312:$H$312</definedName>
    <definedName name="E.CT300">[1]MAT!$B$313:$H$313</definedName>
    <definedName name="E.CT450">[1]MAT!$B$314:$H$314</definedName>
    <definedName name="E.FB">[1]MAT!$B$282:$H$282</definedName>
    <definedName name="E.PAJB">[1]MAT!$B$303:$H$303</definedName>
    <definedName name="E.PBOX">[1]MAT!$B$285:$H$285</definedName>
    <definedName name="E.S1G">[1]MAT!$B$290:$H$290</definedName>
    <definedName name="E.S2G">[1]MAT!$B$291:$H$291</definedName>
    <definedName name="E.S3G">[1]MAT!$B$292:$H$292</definedName>
    <definedName name="E.S4G">[1]MAT!$B$293:$H$293</definedName>
    <definedName name="E.SP">[1]MAT!$B$331:$H$331</definedName>
    <definedName name="E.SS15">[1]MAT!$B$295:$H$295</definedName>
    <definedName name="E.SS5">[1]MAT!$B$294:$H$294</definedName>
    <definedName name="E.TLRM">[1]MAT!$B$296:$H$296</definedName>
    <definedName name="E.TLRP">[1]MAT!$B$297:$H$297</definedName>
    <definedName name="E.TLS">[1]MAT!$B$284:$H$284</definedName>
    <definedName name="E.WB">[1]MAT!$B$298:$H$298</definedName>
    <definedName name="EAC">[1]EQP!$B$17:$H$17</definedName>
    <definedName name="EAR">[1]MAT!$B$42:$H$42</definedName>
    <definedName name="EC1.5SC">[1]MAT!$B$271:$H$271</definedName>
    <definedName name="EC1.5TC">[1]MAT!$B$306:$H$306</definedName>
    <definedName name="EC120FC">[1]MAT!$B$310:$H$310</definedName>
    <definedName name="EC150FC">[1]MAT!$B$311:$H$311</definedName>
    <definedName name="EC2.53C">[1]MAT!$B$307:$H$307</definedName>
    <definedName name="EC2.5SC">[1]MAT!$B$272:$H$272</definedName>
    <definedName name="EC25FC">[1]MAT!$B$274:$H$274</definedName>
    <definedName name="EC35FC">[1]MAT!$B$320:$H$320</definedName>
    <definedName name="EC4SC">[1]MAT!$B$273:$H$273</definedName>
    <definedName name="EC5.04">'[1]E-NS'!$H$1534</definedName>
    <definedName name="EC6FC">[1]MAT!$B$309:$H$309</definedName>
    <definedName name="EC70.3C">[1]MAT!$B$308:$H$308</definedName>
    <definedName name="EC70FC">[1]MAT!$B$275:$H$275</definedName>
    <definedName name="EC95FC">[1]MAT!$B$276:$H$276</definedName>
    <definedName name="ECW">[1]MAT!$B$283:$H$283</definedName>
    <definedName name="EF.56">[1]MAT!$B$322:$H$322</definedName>
    <definedName name="ELE">[1]LAB!$B$35:$H$35</definedName>
    <definedName name="ELEC" localSheetId="1">[1]SUMM!#REF!</definedName>
    <definedName name="ELEC" localSheetId="3">[1]SUMM!#REF!</definedName>
    <definedName name="ELEC" localSheetId="0">[1]SUMM!#REF!</definedName>
    <definedName name="ELEC">[1]SUMM!#REF!</definedName>
    <definedName name="ENS.FACP">'[1]E-NS'!$H$1716</definedName>
    <definedName name="ENS.FAJB">'[1]E-NS'!$H$1697</definedName>
    <definedName name="ENS.PAJB">'[1]E-NS'!$H$1554</definedName>
    <definedName name="ENS.PVC100">'[1]E-NS'!$H$1429</definedName>
    <definedName name="ESC40TC">[1]MAT!$B$315:$H$315</definedName>
    <definedName name="external" localSheetId="1">[1]CIV!#REF!</definedName>
    <definedName name="external" localSheetId="3">[1]CIV!#REF!</definedName>
    <definedName name="external" localSheetId="0">[1]CIV!#REF!</definedName>
    <definedName name="external">[1]CIV!#REF!</definedName>
    <definedName name="finishing" localSheetId="1">[1]CIV!#REF!</definedName>
    <definedName name="finishing" localSheetId="3">[1]CIV!#REF!</definedName>
    <definedName name="finishing" localSheetId="0">[1]CIV!#REF!</definedName>
    <definedName name="finishing">[1]CIV!#REF!</definedName>
    <definedName name="FIT">[1]LAB!$B$39:$H$39</definedName>
    <definedName name="FL.S">[1]MAT!$B$175:$H$175</definedName>
    <definedName name="FLG">[1]LAB!$B$40:$H$40</definedName>
    <definedName name="FLI">[1]MAT!$B$43:$H$43</definedName>
    <definedName name="flooring" localSheetId="1">[1]CIV!#REF!</definedName>
    <definedName name="flooring" localSheetId="3">[1]CIV!#REF!</definedName>
    <definedName name="flooring" localSheetId="0">[1]CIV!#REF!</definedName>
    <definedName name="flooring">[1]CIV!#REF!</definedName>
    <definedName name="FLP">[1]LAB!$B$41:$H$41</definedName>
    <definedName name="FW">[1]MAT!$B$44:$H$44</definedName>
    <definedName name="GI.65">[1]MAT!$B$247:$H$247</definedName>
    <definedName name="GI.BN">[10]Material!$A$563:$I$563</definedName>
    <definedName name="GI.C2">[1]MAT!$B$52:$H$52</definedName>
    <definedName name="GI.G">[1]MAT!$B$249:$H$249</definedName>
    <definedName name="GI.P100MD">[1]MAT!$B$184:$H$184</definedName>
    <definedName name="GI.P30MD">[1]MAT!$B$181:$H$181</definedName>
    <definedName name="GI.P40MD">[1]MAT!$B$182:$H$182</definedName>
    <definedName name="GI.P50LD">[1]MAT!$B$132:$H$132</definedName>
    <definedName name="GI.P50MD">[1]MAT!$B$248:$H$248</definedName>
    <definedName name="GI.P75MD">[1]MAT!$B$183:$H$183</definedName>
    <definedName name="GI.S">[10]Material!$B$595:$I$595</definedName>
    <definedName name="GI.T2">[1]MAT!$B$53:$H$53</definedName>
    <definedName name="GL.P5">[1]MAT!$B$45:$H$45</definedName>
    <definedName name="GL.SH">[1]MAT!$B$246:$H$246</definedName>
    <definedName name="GL.T5">[1]MAT!$B$46:$H$46</definedName>
    <definedName name="GLA">[6]labour!$A$43:$I$43</definedName>
    <definedName name="GLU">[1]MAT!$B$47:$H$47</definedName>
    <definedName name="GR.SB">[1]MAT!$B$131:$H$131</definedName>
    <definedName name="GRA.20">[1]MAT!$B$49:$H$49</definedName>
    <definedName name="GRA.25">[1]MAT!$B$50:$H$50</definedName>
    <definedName name="GRAS">[1]MAT!$B$48:$H$48</definedName>
    <definedName name="GUM">[1]MAT!$B$55:$H$55</definedName>
    <definedName name="GV.100">[1]MAT!$B$180:$H$180</definedName>
    <definedName name="GV.13">[1]MAT!$B$242:$H$242</definedName>
    <definedName name="GV.150">[1]MAT!$B$245:$H$245</definedName>
    <definedName name="GV.20">[1]MAT!$B$243:$H$243</definedName>
    <definedName name="GV.30">[1]MAT!$B$176:$H$176</definedName>
    <definedName name="GV.40">[1]MAT!$B$177:$H$177</definedName>
    <definedName name="GV.50">[1]MAT!$B$244:$H$244</definedName>
    <definedName name="GV.65">[1]MAT!$B$178:$H$178</definedName>
    <definedName name="GV.75">[1]MAT!$B$179:$H$179</definedName>
    <definedName name="GYP.B">[1]MAT!$B$51:$H$51</definedName>
    <definedName name="HAM">[1]LAB!$B$44:$H$44</definedName>
    <definedName name="HEL">[1]LAB!$B$45:$H$45</definedName>
    <definedName name="HIN">[1]MAT!$B$56:$H$56</definedName>
    <definedName name="HOOK">[1]MAT!$B$57:$H$57</definedName>
    <definedName name="I.S37">[1]MAT!$B$60:$H$60</definedName>
    <definedName name="I.S75">[1]MAT!$B$61:$H$61</definedName>
    <definedName name="ITax">[1]LAB!$B$86:$H$86</definedName>
    <definedName name="j.2" localSheetId="1">[1]CIV!#REF!</definedName>
    <definedName name="j.2" localSheetId="3">[1]CIV!#REF!</definedName>
    <definedName name="j.2" localSheetId="0">[1]CIV!#REF!</definedName>
    <definedName name="j.2">[1]CIV!#REF!</definedName>
    <definedName name="JWPM">[1]MAT!$B$133:$H$133</definedName>
    <definedName name="L.1">[1]CIV!$I$23</definedName>
    <definedName name="L.10">[1]CIV!$I$247</definedName>
    <definedName name="L.11" localSheetId="1">[1]CIV!#REF!</definedName>
    <definedName name="L.11" localSheetId="3">[1]CIV!#REF!</definedName>
    <definedName name="L.11" localSheetId="0">[1]CIV!#REF!</definedName>
    <definedName name="L.11">[1]CIV!#REF!</definedName>
    <definedName name="L.12" localSheetId="1">[1]CIV!#REF!</definedName>
    <definedName name="L.12" localSheetId="3">[1]CIV!#REF!</definedName>
    <definedName name="L.12" localSheetId="0">[1]CIV!#REF!</definedName>
    <definedName name="L.12">[1]CIV!#REF!</definedName>
    <definedName name="L.13" localSheetId="1">[1]CIV!#REF!</definedName>
    <definedName name="L.13" localSheetId="0">[1]CIV!#REF!</definedName>
    <definedName name="L.13">[1]CIV!#REF!</definedName>
    <definedName name="L.14" localSheetId="1">[1]CIV!#REF!</definedName>
    <definedName name="L.14" localSheetId="0">[1]CIV!#REF!</definedName>
    <definedName name="L.14">[1]CIV!#REF!</definedName>
    <definedName name="L.15" localSheetId="0">[1]CIV!#REF!</definedName>
    <definedName name="L.15">[1]CIV!#REF!</definedName>
    <definedName name="L.16" localSheetId="0">[1]CIV!#REF!</definedName>
    <definedName name="L.16">[1]CIV!#REF!</definedName>
    <definedName name="L.2">[1]CIV!$I$26</definedName>
    <definedName name="L.3">[1]CIV!$I$95</definedName>
    <definedName name="L.4">[1]CIV!$I$109</definedName>
    <definedName name="L.5">[1]CIV!$I$112</definedName>
    <definedName name="L.6">[1]CIV!$I$139</definedName>
    <definedName name="L.7">[1]CIV!$I$160</definedName>
    <definedName name="L.8">[1]CIV!$I$187</definedName>
    <definedName name="L.9">[1]CIV!$I$227</definedName>
    <definedName name="L.GRA">[1]MAT!$B$134:$H$134</definedName>
    <definedName name="L.Y">[1]MAT!$B$135:$H$135</definedName>
    <definedName name="L15.3">'[1]15'!$J$37</definedName>
    <definedName name="L5.13">'[1]5'!$J$487</definedName>
    <definedName name="LAB">[1]LAB!$B$24:$H$24</definedName>
    <definedName name="LAB.S">[1]LAB!$B$25:$H$25</definedName>
    <definedName name="LB.18">[1]MAT!$B$185:$H$185</definedName>
    <definedName name="LIM">[1]MAT!$B$62:$H$62</definedName>
    <definedName name="LM">[1]MAT!$B$186:$H$186</definedName>
    <definedName name="LM.CAB" localSheetId="1">'[2]MAtt Enamel'!#REF!</definedName>
    <definedName name="LM.CAB" localSheetId="3">'[3]MAtt Enamel'!#REF!</definedName>
    <definedName name="LM.CAB" localSheetId="0">'[2]MAtt Enamel'!#REF!</definedName>
    <definedName name="LM.CAB">'[3]MAtt Enamel'!#REF!</definedName>
    <definedName name="LM.GFC" localSheetId="1">'[2]MAtt Enamel'!#REF!</definedName>
    <definedName name="LM.GFC" localSheetId="3">'[3]MAtt Enamel'!#REF!</definedName>
    <definedName name="LM.GFC" localSheetId="0">'[2]MAtt Enamel'!#REF!</definedName>
    <definedName name="LM.GFC">'[3]MAtt Enamel'!#REF!</definedName>
    <definedName name="LM.GR1" localSheetId="1">'[2]MAtt Enamel'!#REF!</definedName>
    <definedName name="LM.GR1" localSheetId="0">'[2]MAtt Enamel'!#REF!</definedName>
    <definedName name="LM.GR1">'[3]MAtt Enamel'!#REF!</definedName>
    <definedName name="LM.GR2" localSheetId="1">'[2]MAtt Enamel'!#REF!</definedName>
    <definedName name="LM.GR2" localSheetId="0">'[2]MAtt Enamel'!#REF!</definedName>
    <definedName name="LM.GR2">'[3]MAtt Enamel'!#REF!</definedName>
    <definedName name="LM.MF" localSheetId="0">'[2]MAtt Enamel'!#REF!</definedName>
    <definedName name="LM.MF">'[3]MAtt Enamel'!#REF!</definedName>
    <definedName name="LM.ORN" localSheetId="0">'[2]MAtt Enamel'!#REF!</definedName>
    <definedName name="LM.ORN">'[3]MAtt Enamel'!#REF!</definedName>
    <definedName name="LM.PT1" localSheetId="0">'[2]MAtt Enamel'!#REF!</definedName>
    <definedName name="LM.PT1">'[3]MAtt Enamel'!#REF!</definedName>
    <definedName name="LM.PT2" localSheetId="0">'[2]MAtt Enamel'!#REF!</definedName>
    <definedName name="LM.PT2">'[3]MAtt Enamel'!#REF!</definedName>
    <definedName name="LM.SF" localSheetId="0">'[2]MAtt Enamel'!#REF!</definedName>
    <definedName name="LM.SF">'[3]MAtt Enamel'!#REF!</definedName>
    <definedName name="LM.SLD" localSheetId="0">'[2]MAtt Enamel'!#REF!</definedName>
    <definedName name="LM.SLD">'[3]MAtt Enamel'!#REF!</definedName>
    <definedName name="LM.TP" localSheetId="0">'[2]MAtt Enamel'!#REF!</definedName>
    <definedName name="LM.TP">'[3]MAtt Enamel'!#REF!</definedName>
    <definedName name="LM.WP" localSheetId="0">'[2]MAtt Enamel'!#REF!</definedName>
    <definedName name="LM.WP">'[3]MAtt Enamel'!#REF!</definedName>
    <definedName name="lm10.2a3">'[1]10'!$J$122</definedName>
    <definedName name="lm10.2c3">'[1]10'!$J$213</definedName>
    <definedName name="lm10.4a3">'[1]10'!$J$394</definedName>
    <definedName name="lm10.4c3">'[1]10'!$J$486</definedName>
    <definedName name="LM13.1a">'[1]13'!$J$29</definedName>
    <definedName name="lm14.1b">'[1]14'!$J$16</definedName>
    <definedName name="lm14.25a">'[1]14'!$J$279</definedName>
    <definedName name="lm14.2a2">'[1]14'!$J$42</definedName>
    <definedName name="lm14.4c">'[1]14'!$J$136</definedName>
    <definedName name="lm14.50a">'[1]14'!$J$393</definedName>
    <definedName name="lm14.64a">'[1]14'!$J$517</definedName>
    <definedName name="lm15.1a2">'[1]15'!$J$15</definedName>
    <definedName name="lm15.3.2">'[1]15'!$J$40</definedName>
    <definedName name="lm15.4.3">'[1]15'!$J$112</definedName>
    <definedName name="lm15.61">'[1]15'!$J$222</definedName>
    <definedName name="lm15.65">'[1]15'!$J$284</definedName>
    <definedName name="lm16.11c1">'[1]16'!$J$161</definedName>
    <definedName name="lm16.66c">'[1]16'!$J$187</definedName>
    <definedName name="lm16.72a">'[1]16'!$J$208</definedName>
    <definedName name="lm16.75c3">'[1]16'!$J$229</definedName>
    <definedName name="lm17.13">'[1]17'!$J$67</definedName>
    <definedName name="lm17.8" localSheetId="1">#REF!</definedName>
    <definedName name="lm17.8" localSheetId="3">#REF!</definedName>
    <definedName name="lm17.8" localSheetId="0">#REF!</definedName>
    <definedName name="lm17.8">#REF!</definedName>
    <definedName name="LM19.30">'[1]19'!$J$33</definedName>
    <definedName name="lm21.39">'[1]21'!$J$15</definedName>
    <definedName name="lm23.15">'[1]23'!$J$271</definedName>
    <definedName name="lm23.1a1">'[1]23'!$J$13</definedName>
    <definedName name="lm23.23b">'[1]23'!$J$309</definedName>
    <definedName name="lm23.2a1">'[1]23'!$J$41</definedName>
    <definedName name="LM23.34a">'[1]23'!$J$395</definedName>
    <definedName name="lm23.39a10">'[1]23'!$J$604</definedName>
    <definedName name="lm23.39a7">'[1]23'!$J$547</definedName>
    <definedName name="lm23.39a8">'[1]23'!$J$566</definedName>
    <definedName name="lm23.47c">'[1]23'!$J$744</definedName>
    <definedName name="lm23.53b">'[1]23'!$J$782</definedName>
    <definedName name="lm25.12a">'[1]25'!$J$225</definedName>
    <definedName name="lm25.15">'[1]25'!$J$247</definedName>
    <definedName name="lm25.2a">'[1]25'!$J$40</definedName>
    <definedName name="lm25.4a">'[1]25'!$J$111</definedName>
    <definedName name="lm25.4b">'[1]25'!$J$138</definedName>
    <definedName name="lm26.10">'[1]26'!$J$68</definedName>
    <definedName name="lm26.8a">'[1]26'!$J$33</definedName>
    <definedName name="lm27.24a7">'[1]27'!$J$234</definedName>
    <definedName name="lm27.24a8">'[1]27'!$J$256</definedName>
    <definedName name="lm27.24a9">'[1]27'!$J$278</definedName>
    <definedName name="LM28.14">'[1]28'!$J$89</definedName>
    <definedName name="LM28.25">'[1]28'!$J$171</definedName>
    <definedName name="lm28.26a">'[1]28'!$J$195</definedName>
    <definedName name="lm28.40a">'[1]28'!$J$273</definedName>
    <definedName name="lm28.40b">'[1]28'!$J$294</definedName>
    <definedName name="lm28.41">'[1]28'!$J$318</definedName>
    <definedName name="lm28.51a">'[1]28'!$J$346</definedName>
    <definedName name="lm28.53">'[1]28'!$J$379</definedName>
    <definedName name="lm28.54a">'[1]28'!$J$417</definedName>
    <definedName name="LM3.12d">'[1]3'!$J$74</definedName>
    <definedName name="lm30.11">'[1]30'!$J$89</definedName>
    <definedName name="lm30.114">'[1]30'!$J$917</definedName>
    <definedName name="lm30.12">'[1]30'!$J$112</definedName>
    <definedName name="lm30.13">'[1]30'!$J$135</definedName>
    <definedName name="lm30.14">'[1]30'!$J$158</definedName>
    <definedName name="lm30.15">'[1]30'!$J$181</definedName>
    <definedName name="lm30.17">'[1]30'!$J$205</definedName>
    <definedName name="lm30.19">'[1]30'!$J$228</definedName>
    <definedName name="lm30.1a">'[1]30'!$J$13</definedName>
    <definedName name="lm30.20">'[1]30'!$J$251</definedName>
    <definedName name="lm30.21">'[1]30'!$J$274</definedName>
    <definedName name="lm30.22">'[1]30'!$J$297</definedName>
    <definedName name="lm30.24">'[1]30'!$J$320</definedName>
    <definedName name="lm30.25">'[1]30'!$J$343</definedName>
    <definedName name="lm30.32">'[1]30'!$J$366</definedName>
    <definedName name="lm30.33">'[1]30'!$J$389</definedName>
    <definedName name="lm30.34">'[1]30'!$J$412</definedName>
    <definedName name="lm30.35">'[1]30'!$J$435</definedName>
    <definedName name="lm30.3a">'[1]30'!$J$34</definedName>
    <definedName name="lm30.41">'[1]30'!$J$527</definedName>
    <definedName name="lm30.43">'[1]30'!$J$550</definedName>
    <definedName name="lm30.44">'[1]30'!$J$573</definedName>
    <definedName name="lm30.4a">'[1]30'!$J$51</definedName>
    <definedName name="lm30.55">'[1]30'!$J$596</definedName>
    <definedName name="lm30.59">'[1]30'!$J$620</definedName>
    <definedName name="lm30.5a">'[1]30'!$J$67</definedName>
    <definedName name="LM30.70">'[1]30'!$J$685</definedName>
    <definedName name="lm30.90">'[1]30'!$J$747</definedName>
    <definedName name="lm30.91">'[1]30'!$J$770</definedName>
    <definedName name="lm30.93">'[1]30'!$J$796</definedName>
    <definedName name="lm30.95">'[1]30'!$J$819</definedName>
    <definedName name="lm30.96">'[1]30'!$J$843</definedName>
    <definedName name="lm30.97">'[1]30'!$J$868</definedName>
    <definedName name="lm31.31b">'[1]31'!$J$14</definedName>
    <definedName name="lm31.74">'[1]31'!$J$34</definedName>
    <definedName name="LM5.12A">'[1]5'!$J$348</definedName>
    <definedName name="LM5.13B">'[1]5'!$J$490</definedName>
    <definedName name="LM5.13F">'[1]5'!$J$564</definedName>
    <definedName name="LM5.13G">'[1]5'!$J$593</definedName>
    <definedName name="LM5.14B">'[1]5'!$J$621</definedName>
    <definedName name="LM5.14F">'[1]5'!$J$695</definedName>
    <definedName name="LM5.14G">'[1]5'!$J$723</definedName>
    <definedName name="LM5.15B">'[1]5'!$J$752</definedName>
    <definedName name="LM5.15E">'[1]5'!$J$826</definedName>
    <definedName name="LM5.15F">'[1]5'!$J$854</definedName>
    <definedName name="LM5.16A">'[1]5'!$J$882</definedName>
    <definedName name="LM5.16B">'[1]5'!$J$920</definedName>
    <definedName name="LM5.16C">'[1]5'!$J$948</definedName>
    <definedName name="LM5.17A1">'[1]5'!$J$977</definedName>
    <definedName name="LM5.17B1">'[1]5'!$J$1074</definedName>
    <definedName name="LM5.17B2">'[1]5'!$J$1113</definedName>
    <definedName name="LM5.17B3">'[1]5'!$J$1142</definedName>
    <definedName name="LM5.17C1">'[1]5'!$J$1170</definedName>
    <definedName name="LM5.17C2">'[1]5'!$J$1209</definedName>
    <definedName name="LM5.17C3">'[1]5'!$J$1237</definedName>
    <definedName name="LM5.20A">'[1]5'!$J$1398</definedName>
    <definedName name="lm5.20b">'[1]5'!$J$1437</definedName>
    <definedName name="LM5.20C">'[1]5'!$J$1465</definedName>
    <definedName name="LM5.21A">'[1]5'!$J$1493</definedName>
    <definedName name="LM5.21B">'[1]5'!$J$1540</definedName>
    <definedName name="LM5.21C">'[1]5'!$J$1568</definedName>
    <definedName name="LM5.22B">'[1]5'!$J$1645</definedName>
    <definedName name="LM5.27A">'[1]5'!$J$1745</definedName>
    <definedName name="LM5.35">'[1]5'!$J$1858</definedName>
    <definedName name="LM5.44A">'[1]5'!$J$1929</definedName>
    <definedName name="lm8.1a">'[1]8'!$J$13</definedName>
    <definedName name="lmnsi.1" localSheetId="1">'[2]MAtt Enamel'!#REF!</definedName>
    <definedName name="lmnsi.1" localSheetId="3">'[3]MAtt Enamel'!#REF!</definedName>
    <definedName name="lmnsi.1" localSheetId="0">'[2]MAtt Enamel'!#REF!</definedName>
    <definedName name="lmnsi.1">'[3]MAtt Enamel'!#REF!</definedName>
    <definedName name="M.C">[1]MAT!$B$64:$H$64</definedName>
    <definedName name="M.FB">[1]MAT!$B$68:$H$68</definedName>
    <definedName name="M.MO">[1]MAT!$B$69:$H$69</definedName>
    <definedName name="M.P">[1]MAT!$B$65:$H$65</definedName>
    <definedName name="M1.2">[1]MORTAR!$B$10:$H$10</definedName>
    <definedName name="M1.3">[1]MORTAR!$B$18:$H$18</definedName>
    <definedName name="M1.4">[1]MORTAR!$B$26:$H$26</definedName>
    <definedName name="M1.5">[1]MORTAR!$B$30:$H$30</definedName>
    <definedName name="M1.6">[1]MORTAR!$B$34:$H$34</definedName>
    <definedName name="M15.3.2">'[1]15'!$J$46</definedName>
    <definedName name="M5.13C">'[1]5'!$J$545</definedName>
    <definedName name="m5.17a1">'[1]5'!$J$997</definedName>
    <definedName name="m5.8c">'[1]5'!$J$159</definedName>
    <definedName name="MAP">[1]MAT!$B$63:$H$63</definedName>
    <definedName name="MAS">[1]LAB!$B$47:$H$47</definedName>
    <definedName name="MES">[1]MAT!$B$139:$H$139</definedName>
    <definedName name="MIS">[1]LAB!$B$52:$H$52</definedName>
    <definedName name="MS.F75">[1]MAT!$B$73:$H$73</definedName>
    <definedName name="MS.P100">[1]MAT!$B$188:$H$188</definedName>
    <definedName name="MS.P150">[1]MAT!$B$189:$H$189</definedName>
    <definedName name="MS.P50">[1]MAT!$B$187:$H$187</definedName>
    <definedName name="MS.PLA">[1]MAT!$B$74:$H$74</definedName>
    <definedName name="MS.R">[1]MAT!$B$75:$H$75</definedName>
    <definedName name="MS.SQRB">[1]MAT!$B$70:$H$70</definedName>
    <definedName name="MS.SW25">[1]MAT!$B$66:$H$66</definedName>
    <definedName name="MS.T30">[1]MAT!$B$72:$H$72</definedName>
    <definedName name="MS.T50">[1]MAT!$B$71:$H$71</definedName>
    <definedName name="MSB">[1]MAT!$B$67:$H$67</definedName>
    <definedName name="MT.B10">[1]MAT!$B$138:$H$138</definedName>
    <definedName name="MT.L10">[1]MAT!$B$137:$H$137</definedName>
    <definedName name="MT.SW10">[1]MAT!$B$136:$H$136</definedName>
    <definedName name="NAIL">[1]MAT!$B$76:$H$76</definedName>
    <definedName name="OIL.K">[1]MAT!$B$77:$H$77</definedName>
    <definedName name="OIL.LB">[1]MAT!$B$78:$H$78</definedName>
    <definedName name="OIL.LR">[1]MAT!$B$140:$H$140</definedName>
    <definedName name="OIL.P">[1]MAT!$B$80:$H$80</definedName>
    <definedName name="OIL.PUT">[1]MAT!$B$81:$H$81</definedName>
    <definedName name="OIL.T">[1]MAT!$B$79:$H$79</definedName>
    <definedName name="P.BR">[1]MAT!$B$86:$H$86</definedName>
    <definedName name="P.IB">[1]MAT!$B$87:$H$87</definedName>
    <definedName name="P.ME">[1]MAT!$B$143:$H$143</definedName>
    <definedName name="P.PI">[1]MAT!$B$88:$H$88</definedName>
    <definedName name="P.RO2">[1]MAT!$B$142:$H$142</definedName>
    <definedName name="P.ROP">[1]MAT!$B$85:$H$85</definedName>
    <definedName name="P.SE">[1]MAT!$B$83:$H$83</definedName>
    <definedName name="P.VE">[1]MAT!$B$84:$H$84</definedName>
    <definedName name="P.WC">[1]MAT!$B$144:$H$144</definedName>
    <definedName name="PAD">[1]MAT!$B$82:$H$82</definedName>
    <definedName name="PAI">[1]LAB!$B$56:$H$56</definedName>
    <definedName name="PBL">[1]MAT!$B$90:$H$90</definedName>
    <definedName name="PD.W">[1]MAT!$B$190:$H$190</definedName>
    <definedName name="PIF">[1]LAB!$B$57:$H$57</definedName>
    <definedName name="PIG">[6]Material!$B$813:$I$813</definedName>
    <definedName name="PLA">[1]LAB!$B$58:$H$58</definedName>
    <definedName name="PLT">[1]LAB!$B$59:$H$59</definedName>
    <definedName name="PLU">[1]LAB!$B$61:$H$61</definedName>
    <definedName name="PLUMB" localSheetId="1">[1]SUMM!#REF!</definedName>
    <definedName name="PLUMB" localSheetId="3">[1]SUMM!#REF!</definedName>
    <definedName name="PLUMB" localSheetId="0">[1]SUMM!#REF!</definedName>
    <definedName name="PLUMB">[1]SUMM!#REF!</definedName>
    <definedName name="PLY.C3">[1]MAT!$B$92:$H$92</definedName>
    <definedName name="PO.F">[1]MAT!$B$147:$H$147</definedName>
    <definedName name="PO.T">[1]MAT!$B$94:$H$94</definedName>
    <definedName name="PO.WO">[1]MAT!$B$89:$H$89</definedName>
    <definedName name="PPR.13">[1]MAT!$B$191:$H$191</definedName>
    <definedName name="PPR.20">[1]MAT!$B$192:$H$192</definedName>
    <definedName name="PPR.25">[1]MAT!$B$193:$H$193</definedName>
    <definedName name="PPR.30">[1]MAT!$B$194:$H$194</definedName>
    <definedName name="PPR.40">[1]MAT!$B$195:$H$195</definedName>
    <definedName name="PPR.50">[1]MAT!$B$196:$H$196</definedName>
    <definedName name="PPR.63">[1]MAT!$B$197:$H$197</definedName>
    <definedName name="PPR.90">[1]MAT!$B$198:$H$198</definedName>
    <definedName name="_xlnm.Print_Area" localSheetId="2">Electrical!$A$1:$H$182</definedName>
    <definedName name="_xlnm.Print_Area" localSheetId="1">'GGPS Seni Gumbat , Kohat-Civil'!$A$1:$H$407</definedName>
    <definedName name="_xlnm.Print_Area" localSheetId="3">Plumbing!$A$1:$G$372</definedName>
    <definedName name="_xlnm.Print_Area" localSheetId="0">Summary!$A$1:$C$13</definedName>
    <definedName name="_xlnm.Print_Area">#REF!</definedName>
    <definedName name="PRINT_AREA_MI">#N/A</definedName>
    <definedName name="_xlnm.Print_Titles" localSheetId="2">Electrical!$7:$11</definedName>
    <definedName name="_xlnm.Print_Titles" localSheetId="1">'GGPS Seni Gumbat , Kohat-Civil'!$7:$11</definedName>
    <definedName name="_xlnm.Print_Titles" localSheetId="3">Plumbing!$7:$13</definedName>
    <definedName name="_xlnm.Print_Titles">#REF!</definedName>
    <definedName name="PT4G">[1]MAT!$B$256:$H$256</definedName>
    <definedName name="PUL">[1]MAT!$B$93:$H$93</definedName>
    <definedName name="PUM">[1]EQP!$B$30:$H$30</definedName>
    <definedName name="PVC.CP100">[1]MAT!$B$304:$H$304</definedName>
    <definedName name="PVC.CP150">[1]MAT!$B$305:$H$305</definedName>
    <definedName name="PVC.CP20">[1]MAT!$B$286:$H$286</definedName>
    <definedName name="PVC.CP25">[1]MAT!$B$287:$H$287</definedName>
    <definedName name="PVC.CP40">[1]MAT!$B$288:$H$288</definedName>
    <definedName name="PVC.CP50">[1]MAT!$B$289:$H$289</definedName>
    <definedName name="PVC.P100">[1]MAT!$B$96:$H$96</definedName>
    <definedName name="PVC.WS8">[1]MAT!$B$95:$H$95</definedName>
    <definedName name="PVC.WS9">[1]MAT!$B$146:$H$146</definedName>
    <definedName name="QUM">[1]LAB!$B$63:$H$63</definedName>
    <definedName name="R.BAR">[1]MAT!$B$97:$H$97</definedName>
    <definedName name="RAM">[1]EQP!$B$32:$H$32</definedName>
    <definedName name="rc15.1a3">[1]Ref!$H$138</definedName>
    <definedName name="rc5.15c">[1]Ref!$H$113</definedName>
    <definedName name="RCC.P225B">[1]MAT!$B$257:$H$257</definedName>
    <definedName name="RE.L">[1]MAT!$B$148:$H$148</definedName>
    <definedName name="_xlnm.Recorder" localSheetId="2">#REF!</definedName>
    <definedName name="_xlnm.Recorder" localSheetId="1">#REF!</definedName>
    <definedName name="_xlnm.Recorder" localSheetId="3">#REF!</definedName>
    <definedName name="_xlnm.Recorder" localSheetId="0">#REF!</definedName>
    <definedName name="_xlnm.Recorder">#REF!</definedName>
    <definedName name="rl11.2">[1]Ref!$J$198</definedName>
    <definedName name="rl14.2b">[1]Ref!$J$247</definedName>
    <definedName name="rl15.3">[1]Ref!$J$173</definedName>
    <definedName name="rm11.3b2">[1]Ref!$J$230</definedName>
    <definedName name="rm14.2b1">[1]Ref!$J$259</definedName>
    <definedName name="rm15.2">[1]Ref!$J$156</definedName>
    <definedName name="rm15.3b">[1]Ref!$J$180</definedName>
    <definedName name="rm5.13d">[1]Ref!$J$72</definedName>
    <definedName name="roofing" localSheetId="1">[1]CIV!#REF!</definedName>
    <definedName name="roofing" localSheetId="3">[1]CIV!#REF!</definedName>
    <definedName name="roofing" localSheetId="0">[1]CIV!#REF!</definedName>
    <definedName name="roofing">[1]CIV!#REF!</definedName>
    <definedName name="RU.PK">[1]MAT!$B$98:$H$98</definedName>
    <definedName name="S.PAP">[1]MAT!$B$101:$H$101</definedName>
    <definedName name="SAC">[1]LAB!$B$65:$H$65</definedName>
    <definedName name="SAN">[1]MAT!$B$100:$H$100</definedName>
    <definedName name="SAN.L">[1]MAT!$B$99:$H$99</definedName>
    <definedName name="SAW">[1]MAT!$B$150:$H$150</definedName>
    <definedName name="SBM">[1]EQP!$B$38:$H$38</definedName>
    <definedName name="SBO">[1]LAB!$B$70:$H$70</definedName>
    <definedName name="SC.RF">[1]Shutt!$K$83</definedName>
    <definedName name="SC5.13">'[1]5'!$J$544</definedName>
    <definedName name="SC5.17A">'[1]5'!$J$996</definedName>
    <definedName name="SCM">[1]EQP!$B$39:$H$39</definedName>
    <definedName name="SCO">[1]LAB!$B$71:$H$71</definedName>
    <definedName name="SEAL">[1]MAT!$B$152:$H$152</definedName>
    <definedName name="SH.P">[1]MAT!$B$205:$H$205</definedName>
    <definedName name="SH.SF">[1]Shutt!$K$40</definedName>
    <definedName name="SH.SM">[1]Shutt!$K$38</definedName>
    <definedName name="SH5.13">'[1]5'!$J$542</definedName>
    <definedName name="SH5.17A">'[1]5'!$J$994</definedName>
    <definedName name="SHI.75D">[10]Material!$B$1051:$I$1051</definedName>
    <definedName name="SHM">[1]LAB!$B$66:$H$66</definedName>
    <definedName name="SI.BCI">[1]MAT!$B$201:$H$201</definedName>
    <definedName name="SI.CPBW">[1]MAT!$B$203:$H$203</definedName>
    <definedName name="SI.PT2">[1]MAT!$B$204:$H$204</definedName>
    <definedName name="SI.PWC">[1]MAT!$B$202:$H$202</definedName>
    <definedName name="SI.ST1000">[1]MAT!$B$200:$H$200</definedName>
    <definedName name="SKW">[1]LAB!$B$67:$H$67</definedName>
    <definedName name="SO.DCP">[1]MAT!$B$260:$H$260</definedName>
    <definedName name="SPM">[1]LAB!$B$69:$H$69</definedName>
    <definedName name="SS.GR">[1]MAT!$B$207:$H$207</definedName>
    <definedName name="ST.40">[1]MAT!$B$103:$H$103</definedName>
    <definedName name="ST.60">[1]MAT!$B$102:$H$102</definedName>
    <definedName name="ST.BO">[1]MAT!$B$153:$H$153</definedName>
    <definedName name="ST.P">[1]MAT!$B$106:$H$106</definedName>
    <definedName name="ST.P50">[1]MAT!$B$105:$H$105</definedName>
    <definedName name="STF">[1]LAB!$B$72:$H$72</definedName>
    <definedName name="STFI">[1]LAB!$B$73:$H$73</definedName>
    <definedName name="STH">[1]LAB!$B$74:$H$74</definedName>
    <definedName name="STLM">[1]LAB!$B$75:$H$75</definedName>
    <definedName name="STM">[1]LAB!$B$76:$H$76</definedName>
    <definedName name="STR.ST">[1]MAT!$B$104:$H$104</definedName>
    <definedName name="SU.S">[1]MAT!$B$107:$H$107</definedName>
    <definedName name="SUP" localSheetId="3">[11]LAB!$B$77:$H$77</definedName>
    <definedName name="SUP">[12]LAB!$B$77:$H$77</definedName>
    <definedName name="SWE">[1]MAT!$B$108:$H$108</definedName>
    <definedName name="T.ANCH" localSheetId="1">'[2]MAtt Enamel'!#REF!</definedName>
    <definedName name="T.ANCH" localSheetId="3">'[3]MAtt Enamel'!#REF!</definedName>
    <definedName name="T.ANCH" localSheetId="0">'[2]MAtt Enamel'!#REF!</definedName>
    <definedName name="T.ANCH">'[3]MAtt Enamel'!#REF!</definedName>
    <definedName name="T.CAB" localSheetId="1">'[2]MAtt Enamel'!#REF!</definedName>
    <definedName name="T.CAB" localSheetId="3">'[3]MAtt Enamel'!#REF!</definedName>
    <definedName name="T.CAB" localSheetId="0">'[2]MAtt Enamel'!#REF!</definedName>
    <definedName name="T.CAB">'[3]MAtt Enamel'!#REF!</definedName>
    <definedName name="T.GFC" localSheetId="1">'[2]MAtt Enamel'!#REF!</definedName>
    <definedName name="T.GFC" localSheetId="0">'[2]MAtt Enamel'!#REF!</definedName>
    <definedName name="T.GFC">'[3]MAtt Enamel'!#REF!</definedName>
    <definedName name="T.GN2" localSheetId="1">'[2]MAtt Enamel'!#REF!</definedName>
    <definedName name="T.GN2" localSheetId="0">'[2]MAtt Enamel'!#REF!</definedName>
    <definedName name="T.GN2">'[3]MAtt Enamel'!#REF!</definedName>
    <definedName name="T.MFC" localSheetId="0">'[2]MAtt Enamel'!#REF!</definedName>
    <definedName name="T.MFC">'[3]MAtt Enamel'!#REF!</definedName>
    <definedName name="T.PT1" localSheetId="0">'[2]MAtt Enamel'!#REF!</definedName>
    <definedName name="T.PT1">'[3]MAtt Enamel'!#REF!</definedName>
    <definedName name="T.PT2" localSheetId="0">'[2]MAtt Enamel'!#REF!</definedName>
    <definedName name="T.PT2">'[3]MAtt Enamel'!#REF!</definedName>
    <definedName name="T.SF" localSheetId="0">'[2]MAtt Enamel'!#REF!</definedName>
    <definedName name="T.SF">'[3]MAtt Enamel'!#REF!</definedName>
    <definedName name="T.SHC" localSheetId="0">'[2]MAtt Enamel'!#REF!</definedName>
    <definedName name="T.SHC">'[3]MAtt Enamel'!#REF!</definedName>
    <definedName name="T.SLD" localSheetId="0">'[2]MAtt Enamel'!#REF!</definedName>
    <definedName name="T.SLD">'[3]MAtt Enamel'!#REF!</definedName>
    <definedName name="T.TPV" localSheetId="0">'[2]MAtt Enamel'!#REF!</definedName>
    <definedName name="T.TPV">'[3]MAtt Enamel'!#REF!</definedName>
    <definedName name="T.WP" localSheetId="0">'[2]MAtt Enamel'!#REF!</definedName>
    <definedName name="T.WP">'[3]MAtt Enamel'!#REF!</definedName>
    <definedName name="t10.1">'[1]10'!$A$3</definedName>
    <definedName name="t10.1b">'[1]10'!$C$4</definedName>
    <definedName name="t10.1b2">'[1]10'!$C$5</definedName>
    <definedName name="t10.1c">'[1]10'!$C$50</definedName>
    <definedName name="t10.1c3">'[1]10'!$C$51</definedName>
    <definedName name="t10.2">'[1]10'!$A$141</definedName>
    <definedName name="T10.2NS">'[1]10'!$A$629</definedName>
    <definedName name="t10.3">'[1]10'!$A$277</definedName>
    <definedName name="t10.4">'[1]10'!$A$505</definedName>
    <definedName name="T10.4NS">'[1]10'!$A$681</definedName>
    <definedName name="t10.5">'[1]10'!$A$597</definedName>
    <definedName name="t10.6">'[1]10'!$A$613</definedName>
    <definedName name="T13.1a">'[1]13'!$A$4</definedName>
    <definedName name="t14.1">'[1]14'!$A$4</definedName>
    <definedName name="T14.22">'[1]14'!$A$240</definedName>
    <definedName name="T14.24a">'[1]14'!$A$255</definedName>
    <definedName name="t14.25a">'[1]14'!$A$269</definedName>
    <definedName name="t14.2a">'[1]14'!$A$30</definedName>
    <definedName name="T14.2c">'[1]14'!$A$90</definedName>
    <definedName name="T14.4">'[1]14'!$A$162</definedName>
    <definedName name="T14.4c">'[1]14'!$C$115</definedName>
    <definedName name="t14.50">'[1]14'!$A$376</definedName>
    <definedName name="t14.50a">'[1]14'!$C$377</definedName>
    <definedName name="t14.55">'[1]14'!$A$471</definedName>
    <definedName name="t14.64">'[1]14'!$A$507</definedName>
    <definedName name="T15.1">'[1]15'!$A$4</definedName>
    <definedName name="T15.3">'[1]15'!$A$30</definedName>
    <definedName name="T15.34a">'[1]15'!$A$126</definedName>
    <definedName name="T15.34b">'[1]15'!$A$145</definedName>
    <definedName name="T15.35a">'[1]15'!$A$165</definedName>
    <definedName name="T15.35b">'[1]15'!$A$185</definedName>
    <definedName name="T15.4">'[1]15'!$A$102</definedName>
    <definedName name="T15.61">'[1]15'!$A$205</definedName>
    <definedName name="T15.65">'[1]15'!$A$275</definedName>
    <definedName name="t16.11">'[1]16'!$A$138</definedName>
    <definedName name="t16.11c">'[1]16'!$C$139</definedName>
    <definedName name="T16.66">'[1]16'!$A$178</definedName>
    <definedName name="T16.72">'[1]16'!$A$199</definedName>
    <definedName name="T16.75">'[1]16'!$A$220</definedName>
    <definedName name="T17.13">'[1]17'!$A$52</definedName>
    <definedName name="t23.1">'[1]23'!$A$4</definedName>
    <definedName name="t23.13">'[1]23'!$A$224</definedName>
    <definedName name="t23.14">'[1]23'!$A$243</definedName>
    <definedName name="T23.15">'[1]23'!$A$262</definedName>
    <definedName name="T23.2">'[1]23'!$A$32</definedName>
    <definedName name="T23.23">'[1]23'!$A$300</definedName>
    <definedName name="t23.30">'[1]23'!$A$367</definedName>
    <definedName name="T23.34">'[1]23'!$A$386</definedName>
    <definedName name="T23.35">'[1]23'!$A$405</definedName>
    <definedName name="T23.37">'[1]23'!$A$424</definedName>
    <definedName name="t23.39">'[1]23'!$A$443</definedName>
    <definedName name="T23.47">'[1]23'!$A$716</definedName>
    <definedName name="T23.5">'[1]23'!$A$90</definedName>
    <definedName name="T23.53">'[1]23'!$A$754</definedName>
    <definedName name="T23.54">'[1]23'!$A$868</definedName>
    <definedName name="T23.55">'[1]23'!$A$887</definedName>
    <definedName name="T23.58">'[1]23'!$A$906</definedName>
    <definedName name="T23.59">'[1]23'!$A$925</definedName>
    <definedName name="T23.5A">'[1]23'!$C$91</definedName>
    <definedName name="T23.5d">'[1]23'!$C$178</definedName>
    <definedName name="T23.8">'[1]23'!$A$196</definedName>
    <definedName name="T25.12">'[1]25'!$A$215</definedName>
    <definedName name="t25.2">'[1]25'!$A$27</definedName>
    <definedName name="t25.2a">'[1]25'!$B$28</definedName>
    <definedName name="t25.5">'[1]25'!$A$151</definedName>
    <definedName name="T25.5b">'[1]25'!$C$179</definedName>
    <definedName name="T27.23">'[1]27'!$A$67</definedName>
    <definedName name="T28.14">'[1]28'!$A$50</definedName>
    <definedName name="T28.25">'[1]28'!$A$161</definedName>
    <definedName name="T28.26a">'[1]28'!$A$185</definedName>
    <definedName name="T28.40">'[1]28'!$A$264</definedName>
    <definedName name="T28.41">'[1]28'!$A$306</definedName>
    <definedName name="t28.51">'[1]28'!$A$334</definedName>
    <definedName name="T28.53">'[1]28'!$A$362</definedName>
    <definedName name="T28.54">'[1]28'!$A$403</definedName>
    <definedName name="T3.12">'[1]3'!$A$61</definedName>
    <definedName name="T3.18">'[1]3'!$A$129</definedName>
    <definedName name="T3.21NS">'[1]3'!$A$182</definedName>
    <definedName name="t3.24">'[1]3'!$A$258</definedName>
    <definedName name="t30.1">'[1]30'!$A$4</definedName>
    <definedName name="T30.11">'[1]30'!$A$80</definedName>
    <definedName name="T30.114">'[1]30'!$A$908</definedName>
    <definedName name="T30.12">'[1]30'!$A$103</definedName>
    <definedName name="T30.13">'[1]30'!$A$126</definedName>
    <definedName name="T30.14">'[1]30'!$A$149</definedName>
    <definedName name="T30.19">'[1]30'!$A$219</definedName>
    <definedName name="T30.1a">'[1]30'!$C$5</definedName>
    <definedName name="T30.20">'[1]30'!$A$242</definedName>
    <definedName name="T30.21">'[1]30'!$A$265</definedName>
    <definedName name="T30.32">'[1]30'!$A$357</definedName>
    <definedName name="T30.33">'[1]30'!$A$380</definedName>
    <definedName name="T30.4">'[1]30'!$A$47</definedName>
    <definedName name="T30.40">'[1]30'!$A$495</definedName>
    <definedName name="T30.43">'[1]30'!$A$541</definedName>
    <definedName name="T30.4a">'[1]30'!$C$48</definedName>
    <definedName name="T30.55">'[1]30'!$A$587</definedName>
    <definedName name="T30.59">'[1]30'!$A$611</definedName>
    <definedName name="T30.70NS">'[1]30'!$A$698</definedName>
    <definedName name="T30.90">'[1]30'!$A$738</definedName>
    <definedName name="T30.93">'[1]30'!$A$787</definedName>
    <definedName name="T30.95">'[1]30'!$A$810</definedName>
    <definedName name="T30.96">'[1]30'!$A$834</definedName>
    <definedName name="T30.97">'[1]30'!$A$858</definedName>
    <definedName name="t31.31b">'[1]31'!$A$4</definedName>
    <definedName name="t31.74">'[1]31'!$A$25</definedName>
    <definedName name="T4.13b">'[1]4'!$A$28</definedName>
    <definedName name="T4.19">'[1]4'!$A$40</definedName>
    <definedName name="T4.20">'[1]4'!$A$57</definedName>
    <definedName name="T4.3">'[1]4'!$A$16</definedName>
    <definedName name="T5.11">'[1]5'!$A$263</definedName>
    <definedName name="t5.12">'[1]5'!$A$337</definedName>
    <definedName name="T5.12NS" localSheetId="1">'[2]MAtt Enamel'!#REF!</definedName>
    <definedName name="T5.12NS" localSheetId="0">'[2]MAtt Enamel'!#REF!</definedName>
    <definedName name="T5.12NS">'[3]MAtt Enamel'!#REF!</definedName>
    <definedName name="T5.13">'[1]5'!$A$479</definedName>
    <definedName name="t5.14">'[1]5'!$A$610</definedName>
    <definedName name="t5.15">'[1]5'!$A$741</definedName>
    <definedName name="t5.16">'[1]5'!$A$871</definedName>
    <definedName name="t5.17">'[1]5'!$A$965</definedName>
    <definedName name="t5.17a">'[1]5'!$C$967</definedName>
    <definedName name="t5.17b">'[1]5'!$C$1064</definedName>
    <definedName name="t5.17c">'[1]5'!$C$1160</definedName>
    <definedName name="t5.20">'[1]5'!$A$1387</definedName>
    <definedName name="t5.21">'[1]5'!$A$1482</definedName>
    <definedName name="t5.22">'[1]5'!$A$1585</definedName>
    <definedName name="t5.24">'[1]5'!$A$1708</definedName>
    <definedName name="t5.27">'[1]5'!$A$1734</definedName>
    <definedName name="T5.28">'[1]5'!$A$1811</definedName>
    <definedName name="t5.35">'[1]5'!$A$1849</definedName>
    <definedName name="t5.44a">'[1]5'!$A$1895</definedName>
    <definedName name="t5.44f">'[1]5'!$A$1947</definedName>
    <definedName name="t5.44g">'[1]5'!$A$1959</definedName>
    <definedName name="t5.44h">'[1]5'!$A$1971</definedName>
    <definedName name="t5.8">'[1]5'!$A$111</definedName>
    <definedName name="T9.1">'[1]9'!$A$3</definedName>
    <definedName name="TB.A">[1]EQP!$B$44:$H$44</definedName>
    <definedName name="tE1.01">'[1]E-NS'!$A$39</definedName>
    <definedName name="termite" localSheetId="0">[1]CIV!#REF!</definedName>
    <definedName name="termite">[1]CIV!#REF!</definedName>
    <definedName name="TGN.1" localSheetId="0">'[2]MAtt Enamel'!#REF!</definedName>
    <definedName name="TGN.1">'[3]MAtt Enamel'!#REF!</definedName>
    <definedName name="thickness">[7]Sheet1!$F$25</definedName>
    <definedName name="TI.G">[1]MAT!$B$110:$H$110</definedName>
    <definedName name="TI.M1">[1]MAT!$B$155:$H$155</definedName>
    <definedName name="TIG">[6]Material!$B$1117:$I$1117</definedName>
    <definedName name="TL">[1]LAB!$B$80:$H$80</definedName>
    <definedName name="TRA.630">[1]MAT!$B$299:$H$299</definedName>
    <definedName name="TS.B">[1]MAT!$B$109:$H$109</definedName>
    <definedName name="TU.T">[1]MAT!$B$156:$H$156</definedName>
    <definedName name="UPVC.110">[1]MAT!$B$210:$H$210</definedName>
    <definedName name="UPVC.160">[1]MAT!$B$211:$H$211</definedName>
    <definedName name="UPVC.200">[1]MAT!$B$266:$H$266</definedName>
    <definedName name="UPVC.250">[1]MAT!$B$212:$H$212</definedName>
    <definedName name="UPVC.300">[1]MAT!$B$213:$H$213</definedName>
    <definedName name="UPVC.56">[1]MAT!$B$208:$H$208</definedName>
    <definedName name="UPVC.82">[1]MAT!$B$209:$H$209</definedName>
    <definedName name="UPVC.PT">[1]MAT!$B$214:$H$214</definedName>
    <definedName name="VIB">[1]EQP!$B$51:$H$51</definedName>
    <definedName name="W.AH">[1]MAT!$B$113:$H$113</definedName>
    <definedName name="W.ALF">[1]MAT!$B$114:$H$114</definedName>
    <definedName name="W.ALFH">[1]MAT!$B$115:$H$115</definedName>
    <definedName name="W.BR">[1]MAT!$B$111:$H$111</definedName>
    <definedName name="WB.18W">[1]MAT!$B$215:$H$215</definedName>
    <definedName name="WB.24W">[1]MAT!$B$267:$H$267</definedName>
    <definedName name="WB.26W">[1]MAT!$B$268:$H$268</definedName>
    <definedName name="WB.BC">[1]MAT!$B$218:$H$218</definedName>
    <definedName name="WB.BK">[1]MAT!$B$216:$H$216</definedName>
    <definedName name="WB.SC">[1]MAT!$B$217:$H$217</definedName>
    <definedName name="WC.CBK">[1]MAT!$B$162:$H$162</definedName>
    <definedName name="WC.FCW">[1]MAT!$B$220:$H$220</definedName>
    <definedName name="WC.INW">[1]MAT!$B$219:$H$219</definedName>
    <definedName name="WC.PVCDP">[1]MAT!$B$221:$H$221</definedName>
    <definedName name="WC.SC">[1]MAT!$B$199:$H$199</definedName>
    <definedName name="WC.SC13">[1]MAT!$B$206:$H$206</definedName>
    <definedName name="WC.T4">[1]MAT!$B$222:$H$222</definedName>
    <definedName name="WEL">[1]LAB!$B$82:$H$82</definedName>
    <definedName name="WEM">[1]EQP!$B$54:$H$54</definedName>
    <definedName name="WEP">[1]EQP!$B$55:$H$55</definedName>
    <definedName name="WHL">[1]MAT!$B$112:$H$112</definedName>
    <definedName name="WO.DE">[1]MAT!$B$116:$H$116</definedName>
    <definedName name="WO.PA">[1]MAT!$B$117:$H$117</definedName>
    <definedName name="WO.SH">[1]MAT!$B$118:$H$118</definedName>
    <definedName name="WPR">[1]MAT!$B$157:$H$157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68" l="1"/>
  <c r="F132" i="68" l="1"/>
  <c r="F128" i="68"/>
  <c r="F104" i="68"/>
  <c r="F102" i="68"/>
  <c r="A175" i="71" l="1"/>
  <c r="A177" i="71" s="1"/>
  <c r="A111" i="71"/>
  <c r="A101" i="71"/>
  <c r="A103" i="71" s="1"/>
  <c r="A105" i="71" s="1"/>
  <c r="A89" i="71"/>
  <c r="A91" i="71" s="1"/>
  <c r="A93" i="71" s="1"/>
  <c r="A95" i="71" s="1"/>
  <c r="A39" i="71"/>
  <c r="A22" i="70" l="1"/>
  <c r="A24" i="70" s="1"/>
  <c r="A26" i="70" s="1"/>
  <c r="A30" i="70" s="1"/>
  <c r="A36" i="70" s="1"/>
  <c r="A42" i="70" s="1"/>
  <c r="A44" i="70" s="1"/>
  <c r="A54" i="70" s="1"/>
  <c r="A62" i="70" s="1"/>
  <c r="A66" i="70" s="1"/>
  <c r="A68" i="70" s="1"/>
  <c r="A72" i="70" s="1"/>
  <c r="A83" i="70" s="1"/>
  <c r="A85" i="70" s="1"/>
  <c r="A91" i="70" s="1"/>
  <c r="A93" i="70" s="1"/>
  <c r="A95" i="70" s="1"/>
  <c r="A97" i="70" s="1"/>
  <c r="A99" i="70" s="1"/>
  <c r="A101" i="70" s="1"/>
  <c r="A103" i="70" s="1"/>
  <c r="A105" i="70" s="1"/>
  <c r="A107" i="70" s="1"/>
  <c r="A109" i="70" s="1"/>
  <c r="A111" i="70" s="1"/>
  <c r="A113" i="70" s="1"/>
  <c r="A115" i="70" s="1"/>
  <c r="A119" i="70" s="1"/>
  <c r="A125" i="70" s="1"/>
  <c r="A131" i="70" s="1"/>
  <c r="A133" i="70" s="1"/>
  <c r="A145" i="70" s="1"/>
  <c r="A153" i="70" s="1"/>
  <c r="A157" i="70" s="1"/>
  <c r="A159" i="70" s="1"/>
  <c r="A165" i="70" s="1"/>
  <c r="A169" i="70" s="1"/>
  <c r="A177" i="70" s="1"/>
  <c r="A179" i="70" s="1"/>
  <c r="A181" i="70" s="1"/>
  <c r="A183" i="70" s="1"/>
  <c r="A185" i="70" s="1"/>
  <c r="A187" i="70" s="1"/>
  <c r="A197" i="70" s="1"/>
  <c r="A199" i="70" s="1"/>
  <c r="A201" i="70" s="1"/>
  <c r="A203" i="70" s="1"/>
  <c r="A207" i="70" s="1"/>
  <c r="A209" i="70" s="1"/>
  <c r="A211" i="70" s="1"/>
  <c r="A213" i="70" s="1"/>
  <c r="A215" i="70" s="1"/>
  <c r="A217" i="70" s="1"/>
  <c r="A219" i="70" s="1"/>
  <c r="A221" i="70" s="1"/>
  <c r="A223" i="70" s="1"/>
  <c r="A225" i="70" s="1"/>
  <c r="A227" i="70" s="1"/>
  <c r="A231" i="70" s="1"/>
  <c r="A233" i="70" s="1"/>
  <c r="A237" i="70" s="1"/>
  <c r="A239" i="70" s="1"/>
  <c r="A241" i="70" s="1"/>
  <c r="A243" i="70" s="1"/>
  <c r="A249" i="70" s="1"/>
  <c r="A251" i="70" s="1"/>
  <c r="A253" i="70" s="1"/>
  <c r="A255" i="70" s="1"/>
  <c r="A257" i="70" s="1"/>
  <c r="A259" i="70" s="1"/>
  <c r="A261" i="70" s="1"/>
  <c r="A265" i="70" s="1"/>
  <c r="A267" i="70" s="1"/>
  <c r="A269" i="70" s="1"/>
  <c r="A271" i="70" s="1"/>
  <c r="A273" i="70" s="1"/>
  <c r="A275" i="70" s="1"/>
  <c r="A277" i="70" s="1"/>
  <c r="A279" i="70" s="1"/>
  <c r="A281" i="70" s="1"/>
  <c r="A283" i="70" s="1"/>
  <c r="A285" i="70" s="1"/>
  <c r="A287" i="70" s="1"/>
  <c r="A289" i="70" s="1"/>
  <c r="A291" i="70" s="1"/>
  <c r="A293" i="70" s="1"/>
  <c r="A295" i="70" s="1"/>
  <c r="A297" i="70" s="1"/>
  <c r="A316" i="70" s="1"/>
  <c r="A327" i="70" s="1"/>
  <c r="A332" i="70" s="1"/>
  <c r="A341" i="70" s="1"/>
  <c r="A350" i="70" s="1"/>
  <c r="A355" i="70" s="1"/>
  <c r="A362" i="70" s="1"/>
  <c r="A369" i="70" s="1"/>
  <c r="F386" i="68" l="1"/>
  <c r="F374" i="68" l="1"/>
  <c r="F146" i="68" l="1"/>
  <c r="F140" i="68" l="1"/>
  <c r="F114" i="68"/>
  <c r="F338" i="68"/>
  <c r="F332" i="68"/>
  <c r="F290" i="68" l="1"/>
  <c r="F257" i="68" l="1"/>
  <c r="F243" i="68"/>
  <c r="F241" i="68"/>
  <c r="F235" i="68"/>
  <c r="F136" i="68" l="1"/>
  <c r="H406" i="68" l="1"/>
  <c r="F122" i="68" l="1"/>
  <c r="F120" i="68"/>
  <c r="H392" i="68" l="1"/>
  <c r="H393" i="68" s="1"/>
  <c r="A22" i="68"/>
  <c r="A24" i="68" s="1"/>
  <c r="A26" i="68" s="1"/>
  <c r="A28" i="68" l="1"/>
  <c r="A30" i="68" l="1"/>
  <c r="A34" i="68" s="1"/>
  <c r="A36" i="68" s="1"/>
  <c r="A38" i="68" s="1"/>
  <c r="A40" i="68" s="1"/>
  <c r="A42" i="68" s="1"/>
  <c r="A44" i="68" s="1"/>
  <c r="A46" i="68" s="1"/>
  <c r="A48" i="68" l="1"/>
  <c r="A50" i="68" s="1"/>
  <c r="A52" i="68" s="1"/>
  <c r="A54" i="68" s="1"/>
  <c r="A56" i="68" s="1"/>
  <c r="A58" i="68" s="1"/>
  <c r="A62" i="68" s="1"/>
  <c r="A64" i="68" s="1"/>
  <c r="A66" i="68" s="1"/>
  <c r="A70" i="68" s="1"/>
  <c r="A72" i="68" s="1"/>
  <c r="A76" i="68" l="1"/>
  <c r="A78" i="68" s="1"/>
  <c r="A80" i="68" s="1"/>
  <c r="A82" i="68" s="1"/>
  <c r="A84" i="68" l="1"/>
  <c r="A86" i="68" s="1"/>
  <c r="A88" i="68" l="1"/>
  <c r="A90" i="68" s="1"/>
  <c r="A92" i="68" s="1"/>
  <c r="A94" i="68" s="1"/>
  <c r="A96" i="68" l="1"/>
  <c r="A98" i="68" s="1"/>
  <c r="A102" i="68" l="1"/>
  <c r="A104" i="68" s="1"/>
  <c r="A106" i="68" s="1"/>
  <c r="A108" i="68" s="1"/>
  <c r="A110" i="68" s="1"/>
  <c r="A112" i="68" s="1"/>
  <c r="A114" i="68" s="1"/>
  <c r="A118" i="68" s="1"/>
  <c r="A120" i="68" s="1"/>
  <c r="A122" i="68" s="1"/>
  <c r="H394" i="68"/>
  <c r="H407" i="68" s="1"/>
  <c r="A124" i="68" l="1"/>
  <c r="A126" i="68" s="1"/>
  <c r="A128" i="68" s="1"/>
  <c r="A130" i="68" s="1"/>
  <c r="A132" i="68" s="1"/>
  <c r="A134" i="68" s="1"/>
  <c r="A136" i="68" s="1"/>
  <c r="A138" i="68" s="1"/>
  <c r="A140" i="68" s="1"/>
  <c r="A144" i="68" l="1"/>
  <c r="A146" i="68" l="1"/>
  <c r="A150" i="68" s="1"/>
  <c r="A152" i="68" s="1"/>
  <c r="A154" i="68" s="1"/>
  <c r="A156" i="68" s="1"/>
  <c r="A157" i="68" s="1"/>
  <c r="A159" i="68" s="1"/>
  <c r="A161" i="68" s="1"/>
  <c r="A165" i="68" s="1"/>
  <c r="A167" i="68" s="1"/>
  <c r="A173" i="68" s="1"/>
  <c r="A175" i="68" s="1"/>
  <c r="A177" i="68" s="1"/>
  <c r="A179" i="68" s="1"/>
  <c r="A181" i="68" s="1"/>
  <c r="A185" i="68" s="1"/>
  <c r="A187" i="68" s="1"/>
  <c r="A189" i="68" s="1"/>
  <c r="A191" i="68" s="1"/>
  <c r="A193" i="68" s="1"/>
  <c r="A195" i="68" s="1"/>
  <c r="A197" i="68" s="1"/>
  <c r="A199" i="68" s="1"/>
  <c r="A201" i="68" s="1"/>
  <c r="A203" i="68" s="1"/>
  <c r="A207" i="68" s="1"/>
  <c r="A211" i="68" s="1"/>
  <c r="A213" i="68" s="1"/>
  <c r="A217" i="68" s="1"/>
  <c r="A219" i="68" s="1"/>
  <c r="A221" i="68" s="1"/>
  <c r="A223" i="68" s="1"/>
  <c r="A225" i="68" s="1"/>
  <c r="A229" i="68" s="1"/>
  <c r="A231" i="68" s="1"/>
  <c r="A233" i="68" s="1"/>
  <c r="A235" i="68" s="1"/>
  <c r="A239" i="68" s="1"/>
  <c r="A241" i="68" s="1"/>
  <c r="A243" i="68" s="1"/>
  <c r="A245" i="68" s="1"/>
  <c r="A247" i="68" s="1"/>
  <c r="A249" i="68" s="1"/>
  <c r="A251" i="68" s="1"/>
  <c r="A253" i="68" s="1"/>
  <c r="A255" i="68" s="1"/>
  <c r="A257" i="68" s="1"/>
  <c r="A261" i="68" s="1"/>
  <c r="A263" i="68" s="1"/>
  <c r="A265" i="68" s="1"/>
  <c r="A270" i="68" s="1"/>
  <c r="A272" i="68" s="1"/>
  <c r="A278" i="68" s="1"/>
  <c r="A280" i="68" l="1"/>
  <c r="A284" i="68" s="1"/>
  <c r="A286" i="68" s="1"/>
  <c r="A288" i="68" s="1"/>
  <c r="A290" i="68" s="1"/>
  <c r="A292" i="68" s="1"/>
  <c r="A294" i="68" s="1"/>
  <c r="A296" i="68" s="1"/>
  <c r="A300" i="68" l="1"/>
  <c r="A302" i="68" s="1"/>
  <c r="A306" i="68" s="1"/>
  <c r="A308" i="68" l="1"/>
  <c r="A310" i="68" s="1"/>
  <c r="A312" i="68" s="1"/>
  <c r="A314" i="68" s="1"/>
  <c r="A316" i="68" s="1"/>
  <c r="A318" i="68" s="1"/>
  <c r="A320" i="68" s="1"/>
  <c r="A322" i="68" s="1"/>
  <c r="A324" i="68" s="1"/>
  <c r="A326" i="68" s="1"/>
  <c r="A328" i="68" s="1"/>
  <c r="A330" i="68" s="1"/>
  <c r="A332" i="68" s="1"/>
  <c r="A334" i="68" s="1"/>
  <c r="A336" i="68" s="1"/>
  <c r="A338" i="68" s="1"/>
  <c r="A340" i="68" s="1"/>
  <c r="A342" i="68" s="1"/>
  <c r="A344" i="68" s="1"/>
  <c r="A348" i="68" s="1"/>
  <c r="A350" i="68" s="1"/>
  <c r="A352" i="68" s="1"/>
  <c r="A354" i="68" s="1"/>
  <c r="A356" i="68" s="1"/>
  <c r="A358" i="68" s="1"/>
  <c r="A360" i="68" s="1"/>
  <c r="A362" i="68" s="1"/>
  <c r="A364" i="68" s="1"/>
  <c r="A368" i="68" l="1"/>
  <c r="A370" i="68" s="1"/>
  <c r="A372" i="68" s="1"/>
  <c r="A374" i="68" s="1"/>
  <c r="A376" i="68" s="1"/>
  <c r="A378" i="68" s="1"/>
  <c r="A380" i="68" s="1"/>
  <c r="A384" i="68" s="1"/>
  <c r="A386" i="68" s="1"/>
  <c r="A388" i="68" s="1"/>
  <c r="A390" i="68" s="1"/>
  <c r="A404" i="68" s="1"/>
</calcChain>
</file>

<file path=xl/sharedStrings.xml><?xml version="1.0" encoding="utf-8"?>
<sst xmlns="http://schemas.openxmlformats.org/spreadsheetml/2006/main" count="1214" uniqueCount="564">
  <si>
    <t>ANNEX C_BOQ / FINANCIAL OFFER FORM</t>
  </si>
  <si>
    <t>CONSTRUCTION AND SOLARIZATION OF GGPS NO.1 SENI GUMBAT, DISTRICT KOHAT - RFP REF: 2024/SOP/SCU/RFP/003</t>
  </si>
  <si>
    <t>FINANCIAL OFFER SUMMARY</t>
  </si>
  <si>
    <t>S.No</t>
  </si>
  <si>
    <t>DESCRIPTION</t>
  </si>
  <si>
    <t xml:space="preserve"> TOTAL AMOUNT (Rs.)</t>
  </si>
  <si>
    <t>Civil Works</t>
  </si>
  <si>
    <t>Electrical &amp; Solarization Works</t>
  </si>
  <si>
    <t>Plumbing Works</t>
  </si>
  <si>
    <t>Total Cost (Rs.)</t>
  </si>
  <si>
    <t>UNHCR PAKISTAN</t>
  </si>
  <si>
    <t xml:space="preserve">FINANCIAL OFFER - CIVIL WORKS </t>
  </si>
  <si>
    <t>ITEM
NO.</t>
  </si>
  <si>
    <t>KPK MRS 2022 
REF. NO. / NS (2nd BI ANNUAL)</t>
  </si>
  <si>
    <t>UNIT of MEASURE</t>
  </si>
  <si>
    <t>QTY</t>
  </si>
  <si>
    <t>UNIT
RATE
(Rs.)</t>
  </si>
  <si>
    <t>TOTAL
AMOUNT
(Rs.)</t>
  </si>
  <si>
    <t>(a)</t>
  </si>
  <si>
    <t>(b)</t>
  </si>
  <si>
    <t>(c)</t>
  </si>
  <si>
    <t>(d)</t>
  </si>
  <si>
    <t>(e)</t>
  </si>
  <si>
    <t>(f)</t>
  </si>
  <si>
    <t>(g)</t>
  </si>
  <si>
    <t>SCHEDULED ITEMS</t>
  </si>
  <si>
    <t>A</t>
  </si>
  <si>
    <t>BUILDING WORKS</t>
  </si>
  <si>
    <t>CIVIL WORKS - (4+4) CLASS ROOMS, OFFICE,  KITCHEN, STAFF &amp; STORE ROOMS</t>
  </si>
  <si>
    <t>EARTHWORK (EXCAVATION AND EMBANKMENT)</t>
  </si>
  <si>
    <t>03-18-a</t>
  </si>
  <si>
    <t>Filling watering and ramming earth under floor with surplus earth from foundation etc.</t>
  </si>
  <si>
    <t>Cft</t>
  </si>
  <si>
    <t>03-18-d</t>
  </si>
  <si>
    <t>Filling, watering and ramming earth under floor with earth excavated from outside lead upto 30m</t>
  </si>
  <si>
    <t>03-19-a</t>
  </si>
  <si>
    <t>Extra for every 15 m extra lead or part thereof for earthwork soft, ordinary, hard &amp; very hard (for 16 No. of trip) (apply 169.32 x No. of Trip)</t>
  </si>
  <si>
    <t>03-20-a</t>
  </si>
  <si>
    <t>Transportation of earth all types beyond 250 m and upto 500 m.</t>
  </si>
  <si>
    <t>03-25-b</t>
  </si>
  <si>
    <t>Excavation in foundation of building, bridges etc complete: in ordinary soil.</t>
  </si>
  <si>
    <t>03-67-d</t>
  </si>
  <si>
    <t>Structural Backfill using Granular Material brought from outside</t>
  </si>
  <si>
    <t>CONCRETE</t>
  </si>
  <si>
    <t>06-02</t>
  </si>
  <si>
    <t>Dry rammed shingle brick ballast or stone ballast 1.5" to 2" gauge</t>
  </si>
  <si>
    <t>Cft.</t>
  </si>
  <si>
    <t>06-05-h</t>
  </si>
  <si>
    <t>Plain Cement Concrete including placing, compacting, finishing &amp; curing (Ratio 1:3:6)</t>
  </si>
  <si>
    <t xml:space="preserve"> Cft.</t>
  </si>
  <si>
    <t>06-05-i</t>
  </si>
  <si>
    <t>Plain Cement Concrete including placing, compacting, finishing &amp; curing (Ratio 1:4:8)</t>
  </si>
  <si>
    <t>06-07-a-02</t>
  </si>
  <si>
    <t xml:space="preserve">RCC in roof slab, beam, column &amp; other structural members, insitu or precast. (1:1.5:3) </t>
  </si>
  <si>
    <t>06-07-a-02     +06-07-e</t>
  </si>
  <si>
    <t>RCC in roof slab, beam, column &amp; other structural members, insitu or precast. (1:1.5:3) in 2nd storey.</t>
  </si>
  <si>
    <t>06-07-a-02     +2x(06-07-e)</t>
  </si>
  <si>
    <t>RCC in roof slab, beam, column &amp; other structural members, insitu or precast. (1:1.5:3) in 3rd storey.</t>
  </si>
  <si>
    <t>06-07-b-02</t>
  </si>
  <si>
    <t>RCC in raft foundation slab, base slab of column &amp; ret.wall etc, not including in 06-06 (1:1.5:3)</t>
  </si>
  <si>
    <t>06-07-a-03  +06-07-e</t>
  </si>
  <si>
    <t>RCC in roof slab, beam, column &amp; other structural members, insitu or precast. (1:2:4) at Kitchen cabinet in 2nd storey.</t>
  </si>
  <si>
    <t>06-08-b</t>
  </si>
  <si>
    <t>Supply &amp; fabricate M.S. reinforcement for cement concrete (Hot rolled deformed bars Grade 60)</t>
  </si>
  <si>
    <t xml:space="preserve">
Kg</t>
  </si>
  <si>
    <t>06-08-c</t>
  </si>
  <si>
    <t>Supply &amp; fabricate M.S. reinforcement for cement concrete (Hot rolled deformed bars Grade 40)</t>
  </si>
  <si>
    <t>06-23</t>
  </si>
  <si>
    <t>Fill expansion joints with bitumen, sand &amp; saw dust in Ratio 1:2:2</t>
  </si>
  <si>
    <t>Rft</t>
  </si>
  <si>
    <t>6-46-a</t>
  </si>
  <si>
    <t>Erection and removal of Form work with Wood Surface Finishing for RCC or Plain cement Concrete in any shape -Position / Horizontal</t>
  </si>
  <si>
    <t>Sft.</t>
  </si>
  <si>
    <t>6-46-b</t>
  </si>
  <si>
    <t>Erection and removal of Form work with Wood Surface Finishing for RCC or Plain cement Concrete in any shape - Position / Vertical</t>
  </si>
  <si>
    <t>BRICK MASONRY</t>
  </si>
  <si>
    <t>07-05-a-04</t>
  </si>
  <si>
    <t xml:space="preserve">1st class brick work in ground floor Cement, sand mortar 1:5 </t>
  </si>
  <si>
    <t>07-05-a-04                                 + 07-06-a</t>
  </si>
  <si>
    <t>1st class brick work in first floor in Cement, sand mortar 1:5</t>
  </si>
  <si>
    <t>07-05-a-04                   + 07-06-b</t>
  </si>
  <si>
    <t>1st class brick work in 2nd floor in Cement, sand mortar 1:5</t>
  </si>
  <si>
    <t>ROOFING</t>
  </si>
  <si>
    <t>09-11-a</t>
  </si>
  <si>
    <t>Earth filling over roof including watering, ramming etc 3" thick earth filling and 1" mud plaster</t>
  </si>
  <si>
    <t>09-16</t>
  </si>
  <si>
    <t>Khuras on roof 2'x2'x6"</t>
  </si>
  <si>
    <t>Each</t>
  </si>
  <si>
    <t>FLOORING</t>
  </si>
  <si>
    <t>10-12 +                  2x10-18</t>
  </si>
  <si>
    <t>Brick tiles (9"x4.5"x1.5") laid flat in 1:3 c/s mortar over a bed of 3/4" thick cement mortar 1:6</t>
  </si>
  <si>
    <t>10-14-b</t>
  </si>
  <si>
    <t>Cement concrete tiles laid in 1:2 c/s mortar over 3/4" thick bed of c/s mortar 1:2: 12" x 12" x 1"</t>
  </si>
  <si>
    <t xml:space="preserve"> Sft.</t>
  </si>
  <si>
    <t>10-26-c-iii</t>
  </si>
  <si>
    <t>Provide &amp; lay marble fine dressed stone flooring on surface in white cement complete: 3/4" thick 12 x 12 Sunny Grey Marble. Ground Floor</t>
  </si>
  <si>
    <t>10-26-c-iii+  
10-18</t>
  </si>
  <si>
    <t>Provide &amp; lay marble fine dressed stone flooring on surface in white cement complete: 3/4" thick 12 x 12 Sunny Grey Marble. 1st Floor</t>
  </si>
  <si>
    <t>10-26-c-iii+  
2x10-18</t>
  </si>
  <si>
    <t>Provide &amp; lay marble fine dressed stone flooring on surface in white cement complete: 3/4" thick 12 x 12 Sunny Grey Marble. 2nd Floor</t>
  </si>
  <si>
    <t>10-26-e</t>
  </si>
  <si>
    <t>Providing and Laying  marble fine dressed stone 4-5 feet and 12" wide 1" thick for stairs steps</t>
  </si>
  <si>
    <t>10-37</t>
  </si>
  <si>
    <t>Providing and Fixing of Marble Vanity for Wash Hand Basin of Imported approved quality.</t>
  </si>
  <si>
    <t>10-44</t>
  </si>
  <si>
    <t>Providing and laying 1/2" thick marble in dado / skirting with matching colour mortar in joints set over 1/2" thick roughcast 1:4 cement sand plaster. Ground Floor</t>
  </si>
  <si>
    <t>10-44 +  
10-18</t>
  </si>
  <si>
    <t>Providing and laying 1/2" thick marble in dado / skirting with matching colour mortar in joints set over 1/2" thick roughcast 1:4 cement sand plaster.1st Floor</t>
  </si>
  <si>
    <t>Providing and laying 1/2" thick marble in dado / skirting with matching colour mortar in joints set over 1/2" thick roughcast 1:4 cement sand plaster.2nd Floor</t>
  </si>
  <si>
    <t>10-55-i</t>
  </si>
  <si>
    <t>Providing and Fixing of Porcelain Floor Tile 12" x 12" of approved quality at Kitchen</t>
  </si>
  <si>
    <t>10-55-j</t>
  </si>
  <si>
    <t>Providing and Fixing of Porcelain Wall Tiles 12"x18" of approved quality at Kitchen</t>
  </si>
  <si>
    <t>SURFACE RENDERING</t>
  </si>
  <si>
    <t>11-09-b</t>
  </si>
  <si>
    <t>Cement plaster 1:4 upto 20' height 1/2" thick</t>
  </si>
  <si>
    <t>11-09-b                        + 11-26</t>
  </si>
  <si>
    <t>Cement plaster 1:4 from 20'  to 30' height 1/2" thick</t>
  </si>
  <si>
    <t>11-10-c</t>
  </si>
  <si>
    <t>Cement plaster 3/8" thick under soffit of RCC roof slabs only upto 20' height : (1:4)</t>
  </si>
  <si>
    <t>11-10-c
+11-26</t>
  </si>
  <si>
    <t>Cement plaster 3/8" thick under soffit of RCC roof slabs only from 20' to 30' height : (1:4)</t>
  </si>
  <si>
    <t>11-18-b</t>
  </si>
  <si>
    <t>Cement pointing struck joints, on walls, upto 20' height : Ratio 1:3</t>
  </si>
  <si>
    <t>11-18-b
+11-26</t>
  </si>
  <si>
    <t>Cement pointing struck joints, on walls,  from 20'  to 30' height : Ratio 1:3</t>
  </si>
  <si>
    <t>11-29</t>
  </si>
  <si>
    <t>Extra cost of labour &amp; material for red oxide pigment in cement pointing to match bricks</t>
  </si>
  <si>
    <t>PAINTING AND VARNISHING</t>
  </si>
  <si>
    <t>11-20-a</t>
  </si>
  <si>
    <t>Priming coat of chalk under distemper</t>
  </si>
  <si>
    <t>11-20-b</t>
  </si>
  <si>
    <t>Providing and applying wall putty of 2mm thickness over plastered surface to prepare the surface even and smooth complete.</t>
  </si>
  <si>
    <t>11-21-a-03</t>
  </si>
  <si>
    <t>Distempering New surface : Three coats</t>
  </si>
  <si>
    <t>13-08-a</t>
  </si>
  <si>
    <t>Bitumen coating to plastered / cement concrete surface : 20 Ibs. per 100 sft.</t>
  </si>
  <si>
    <t>13-22-a</t>
  </si>
  <si>
    <t>Preparing surface and painting with emulsion paint : upto 20' height First coat.</t>
  </si>
  <si>
    <t>13-22-b</t>
  </si>
  <si>
    <t>Preparing surface and painting with emulsion paint : upto 20' height 2nd &amp; each subsequent coat. (two coats)</t>
  </si>
  <si>
    <t>13-22-a +                13-24</t>
  </si>
  <si>
    <t>Preparing surface and painting with emulsion paint, from 20'  to 30' height: First coat.</t>
  </si>
  <si>
    <t>13-22-b +          13-24</t>
  </si>
  <si>
    <t>Preparing surface and painting with emulsion paint, from 20'  to 30' height: 2nd &amp; each subsequent coat. (two coats)</t>
  </si>
  <si>
    <t>13-25-a</t>
  </si>
  <si>
    <t>Preparing surface &amp; painting with snowcem / weather shield paint: upto 20' height First coat</t>
  </si>
  <si>
    <t>13-25-b</t>
  </si>
  <si>
    <t>Preparing surface &amp; painting with snowcem / weather shield paint: upto 20' height 2nd &amp; subsequent coats.</t>
  </si>
  <si>
    <t>13-25-a +                                  13-24</t>
  </si>
  <si>
    <t>Preparing surface &amp; painting with snowcem / weather shield paint 20' to 30': First coat</t>
  </si>
  <si>
    <t>13-25-b +                    13-24</t>
  </si>
  <si>
    <t>Preparing surface &amp; painting with snowcem / weather shield paint 20' to30': 2nd &amp; subsequent coats.</t>
  </si>
  <si>
    <t>PLUMBING WORKS</t>
  </si>
  <si>
    <t>14-97</t>
  </si>
  <si>
    <t>Supply of 150 Micron Polythene sheet of approved quality</t>
  </si>
  <si>
    <t>Kg</t>
  </si>
  <si>
    <t>15-02-a-08</t>
  </si>
  <si>
    <t>Supply and Fixing PVC pipe for draining rain water (from roof) complete On surface including clamps etc: 4" i/d</t>
  </si>
  <si>
    <t>IRON &amp; WOOD WORK</t>
  </si>
  <si>
    <t>12-61</t>
  </si>
  <si>
    <t>MS flat 1/2"x1/8" grill in windows of approved design</t>
  </si>
  <si>
    <t>Sft</t>
  </si>
  <si>
    <t>12-70-a</t>
  </si>
  <si>
    <t>Supply and Fixing MS Sheet 16 guage(10'' x 2'') box type chowkats including fixing in position with all charges for Hold fast, Hinges and Painting etc</t>
  </si>
  <si>
    <t>12-78-a</t>
  </si>
  <si>
    <t xml:space="preserve">Kitchen floor cabinet as per approved design/ specification </t>
  </si>
  <si>
    <t>12-78-b</t>
  </si>
  <si>
    <t>Kitchen wall cabinet as per approved design/ specification</t>
  </si>
  <si>
    <t>25-39-b-05</t>
  </si>
  <si>
    <t>Providing and Fixing steel windows 18 gauge with openable glazed panels With 22 SWG wire gauze :Glass pane 5mm</t>
  </si>
  <si>
    <t>25-45-a</t>
  </si>
  <si>
    <t>Supplying and Fixing 18 SWG MS Sheet Door with angle iron frame (1.5"x1.5"x1/8"), bolt, hinges, paint etc complete</t>
  </si>
  <si>
    <t>25-47</t>
  </si>
  <si>
    <t>Supply and fixing of fancy type stainless steel chromium plate 2" dia pipes stair railing 3/4" dia pipe fixed on specified space on steps in horizontal positions, complete in all respects (Stair + Ramp)</t>
  </si>
  <si>
    <t>MISCELLANEOUS</t>
  </si>
  <si>
    <t>28-15</t>
  </si>
  <si>
    <t>Pre anti Termite Treatment in the building mixed with water of mixing ratio as per the manufacturer's certified manual</t>
  </si>
  <si>
    <t xml:space="preserve">Sft </t>
  </si>
  <si>
    <t>28-18</t>
  </si>
  <si>
    <t>Providing and fixing with steel nails and washers, the chicken wire mesh of approved quality, at joint of concrete and masonry work (4" wide strip)before plastering etc complete.</t>
  </si>
  <si>
    <t>B</t>
  </si>
  <si>
    <t>CIVIL WORKS - 5 No. TOILET</t>
  </si>
  <si>
    <t>07-30'</t>
  </si>
  <si>
    <t>Supplying and filling sand under floor or plugging in wells</t>
  </si>
  <si>
    <t>10-12+                  10-18</t>
  </si>
  <si>
    <t>10-39-a</t>
  </si>
  <si>
    <t xml:space="preserve">Glazed tile 1/4" thick dado jointed in white cement complete : Ceramic Tile </t>
  </si>
  <si>
    <t>10-50-a</t>
  </si>
  <si>
    <t>Providing and Fixing Ceramic Floor Tiles of approved quality of Size : 12" x 12"</t>
  </si>
  <si>
    <t>IRON WORK</t>
  </si>
  <si>
    <t>25-39-a-05</t>
  </si>
  <si>
    <t>Providing and fixing steel windows/Ventilator with openable glazed panels, using beam section for frame 1-1/2" x 1" x 5/8" x 1/8", z-section for leaves 3/4" x 1" x 3/4" x 1/8", T- section sashes 1"x1"x1/8", glass panes, wooden screed for glazing embded over a thin layer of putty duly screwed with leaves, brass fittings holdfast, duly painted, complete in all respects, including all cost of material and labour etc. as per approved design and as directed by the engineer - in -charge Glass pane 5mm thick</t>
  </si>
  <si>
    <t xml:space="preserve">Supplying and Fixing 18 SWG MS Sheet Door with angle iron frame (1.5"x1.5"x1/8"), bolt, hinges, paint etc complete
</t>
  </si>
  <si>
    <t>C</t>
  </si>
  <si>
    <t>CIVIL WORKS- EXTERNAL SEWERAGE (SEPTIC TANK)</t>
  </si>
  <si>
    <t>03-49-a</t>
  </si>
  <si>
    <t>Excavation in open cut for sewers &amp; manhole except shingle, gravel &amp; rock : Upto 2m</t>
  </si>
  <si>
    <t>Plain Cement Concrete including placing, compacting, finishing and curing ( Ratio 1:4:8)</t>
  </si>
  <si>
    <t>06-07-a-03</t>
  </si>
  <si>
    <t>RCC in roof slab, beam, column &amp; other structural members, insitu or precast. (1:2:4)</t>
  </si>
  <si>
    <t>06-07-b-03</t>
  </si>
  <si>
    <t>RCC in raft foundation slab, base slab of column &amp; ret. wall etc, not including in 06-06. (1:2:4)</t>
  </si>
  <si>
    <t>D</t>
  </si>
  <si>
    <t>BOUNDARY WALL  &amp;  GATE</t>
  </si>
  <si>
    <t>Excavation in foundation of building, bridges etc complete : in ordinary soil.</t>
  </si>
  <si>
    <t>04-13'</t>
  </si>
  <si>
    <t>Dismantling brick work in lime or cement mortar</t>
  </si>
  <si>
    <t>25-45-b</t>
  </si>
  <si>
    <t>Supplying and Fixing 18 SWG MS Sheet Gate with angle iron frame (2"x2"x3/16") with side window, lock, painting etc.</t>
  </si>
  <si>
    <t>25-60-a</t>
  </si>
  <si>
    <t xml:space="preserve">Supply and fixing razor wire (2'-0" dia) consisting of 1-1/2"X1-1/2"X3/16" angle iron Y post 2'-6" long 6' to 8' center to center embedded in concrete block of size 3"X9"X6" (PCC 1:2:4), at top of boundary wall including painting posts etc.
Complete in all respects.
</t>
  </si>
  <si>
    <t>Providing and fixing with steel nails and washers, the chicken wire mesh of approved quality, at joint of concrete and masonry work (4" wide strip) before plastering etc complete.</t>
  </si>
  <si>
    <t>E</t>
  </si>
  <si>
    <t xml:space="preserve">HAND WASH FACILITY </t>
  </si>
  <si>
    <t xml:space="preserve">06-07-b-03  </t>
  </si>
  <si>
    <t>kg</t>
  </si>
  <si>
    <t>Glazed tile 1/4" thick dado jointed in white cement complete : Ceramic Tile - 6"x6" white</t>
  </si>
  <si>
    <t>PLUMBING AND SWERAGE WORKS</t>
  </si>
  <si>
    <t>14-13</t>
  </si>
  <si>
    <t>Providing and fixing chromium plated soap dish complete.</t>
  </si>
  <si>
    <t>14-24-b</t>
  </si>
  <si>
    <t>Providing and fixing chromium plated (CP) bib-cock heavy duty of approved quality : 1.5 cm 1/2"</t>
  </si>
  <si>
    <t>14-28-f</t>
  </si>
  <si>
    <t>Providing and fixing gun metal peet / gate valve (screwed) 20 mm (3/4") dia of approved quality.</t>
  </si>
  <si>
    <t xml:space="preserve">Each </t>
  </si>
  <si>
    <t>14-55-e</t>
  </si>
  <si>
    <t>Providing and Fixing GI pipe &amp; including specials complete: 3/4" dia (light)</t>
  </si>
  <si>
    <t>14-55-f</t>
  </si>
  <si>
    <t>Providing and Fixing GI pipe &amp; including specials complete: 1/2" dia (light)</t>
  </si>
  <si>
    <t>14-69-a-02</t>
  </si>
  <si>
    <t>Providing and fixing Fibre Glass , corrosion resistant, UV stabilized Water Tank : 400 gallons</t>
  </si>
  <si>
    <t>25-58-b</t>
  </si>
  <si>
    <t>Providing and fixing of parking shed consisting of CGI Sheet, tubular pipe frame (heavy) quality and circular columns excluding cost of foundation.</t>
  </si>
  <si>
    <t>F</t>
  </si>
  <si>
    <t>DRAIN &amp; WALKWAY WORKS</t>
  </si>
  <si>
    <t>Excavation in foundation of building, bridges, drain etc complete : in ordinary soil.</t>
  </si>
  <si>
    <t>06-05-f</t>
  </si>
  <si>
    <t>Plain Cement Concrete including placing, compacting, finishing &amp; curing (Ratio 1:2:4)</t>
  </si>
  <si>
    <t>06-46-b</t>
  </si>
  <si>
    <t>Plain Cement Concrete including placing, compacting, finishing &amp; curing (Ratio 1:2:4) Erection and removal of Form work with Wood Surface Finishing for RCC or Plain cement Concrete in any shape - Position / Vertical</t>
  </si>
  <si>
    <t>23-03-a-01</t>
  </si>
  <si>
    <t>Providing &amp; laying R.C.C. pipe sewers, moulded with cement concrete 1:1-1/2:3 conforming to ASTM specification C-76-79, Class II, Wall B,including carriage, lowering in trenches to correct alignment and grade, jointing with rubber ring, cutting pipes where necessary, testing, etc.
complete:-12" i/d, wall thickness 2".</t>
  </si>
  <si>
    <t>Cost of Scheduled Items (Rs.)</t>
  </si>
  <si>
    <t>Add 3% above on Scheduled Item for District Kohat (Rs.)</t>
  </si>
  <si>
    <t>Total Cost of Scheduled Items (Rs.)</t>
  </si>
  <si>
    <t>G</t>
  </si>
  <si>
    <t>NON-SCHEDULED ITEMS</t>
  </si>
  <si>
    <t xml:space="preserve">GENERAL NOTE </t>
  </si>
  <si>
    <t>Supply, installation, testing and commissioning of the following items of work, including all labour, tools, plant, accessories, etc. required for completion of each item as per specifications and as approved by the Engineer.</t>
  </si>
  <si>
    <t>NS-01</t>
  </si>
  <si>
    <t>Provide and install white board (8'x4') of erasable marker use with smooth surface made of suitable material beading having Aluminium frame with light grey plastic corner caps complete in all respects including all accessories.</t>
  </si>
  <si>
    <t>No</t>
  </si>
  <si>
    <t>Cost of Non-Scheduled Items (Rs.)</t>
  </si>
  <si>
    <t>Total Cost of Scheduled Items &amp; Non-Scheduled Items (Rs.)</t>
  </si>
  <si>
    <t xml:space="preserve">FINANCIAL OFFER - ELECTRICAL WORKS </t>
  </si>
  <si>
    <t>SCHOOL BUILDING</t>
  </si>
  <si>
    <t>FANS &amp; EXHAUST FANS</t>
  </si>
  <si>
    <t>15-68-c</t>
  </si>
  <si>
    <t>Supply and Erection best quality AC ceiling fan complete with GI rod, canopy, blades &amp; regulator: 56" sweep.</t>
  </si>
  <si>
    <t>15-25</t>
  </si>
  <si>
    <t>Supply and Erection girder clamp hook, 5/8" dia.for hanging ceiling fans.</t>
  </si>
  <si>
    <t>CONDUITS &amp; PIPES</t>
  </si>
  <si>
    <t>15-02-a-02</t>
  </si>
  <si>
    <t>Supply and Erection PVC pipe for wiring purpose complete On surface including clamps etc: 3/4" i/d</t>
  </si>
  <si>
    <t>WIRING ACCESSORIES</t>
  </si>
  <si>
    <t>15-127-f</t>
  </si>
  <si>
    <t>Supply at site, installation, testing and commissioning of Six gang light control switches 10 Amps, 250 Volts one way, including appropriate size concealed MS, powder coated back box, complete in all respects</t>
  </si>
  <si>
    <t>No.</t>
  </si>
  <si>
    <t>15-127-d</t>
  </si>
  <si>
    <t>Supply at site, installation, testing and commissioning of Four gang light control switches 10 Amps, 250 Volts one way, including appropriate size concealed MS, powder coated back box, complete in all respects.</t>
  </si>
  <si>
    <t>15-127-c</t>
  </si>
  <si>
    <t>Supply at site, installation, testing and commissioning of Three gang light control switches 10 Amps, 250Volts one way, including appropriate size concealed MS, powder coated back box, complete in all respects.</t>
  </si>
  <si>
    <t>15-127-b</t>
  </si>
  <si>
    <t>Supply at site, installation, testing and commissioning of 2 gang light control switches 10 Amps, 250 Volts one way, including appropriate size concealed MS, powder coated back box, complete in all respects.</t>
  </si>
  <si>
    <t>15-127-a</t>
  </si>
  <si>
    <t>Supply at site, installation, testing and commissioning of 1 gang light control switches 10 Amps, 250 Volts one way, including appropriate size concealed MS, powder coated back box, complete in all respects.</t>
  </si>
  <si>
    <t>15-156</t>
  </si>
  <si>
    <t>Supply, Installation, Connecting, testing and commissioning of 400 watt Fan dimmer, polycarbonate flame retardant with fancy gang plate fixed on die fabricated powdered coated metal board recessed in wall or column , Complete in all respects. (Separate Back box)</t>
  </si>
  <si>
    <t>15-155-e</t>
  </si>
  <si>
    <t>Supply, installation, connecting, testing &amp; commissioning of flush type 13 Amps 3-pin simplex outlet with 3 pin switch and socket combine unit with neon bulb fixed on plastic or fiber top covered, including 14 SWG metal board with earth</t>
  </si>
  <si>
    <t>WIRING IN CONCEALED CONDUITS,EARTHING</t>
  </si>
  <si>
    <t>15-06-a</t>
  </si>
  <si>
    <r>
      <t>Supply and Erection single core PVC insulated+sheathed copper conductor 250/440 V grade cable : 3/0.029"</t>
    </r>
    <r>
      <rPr>
        <i/>
        <sz val="10"/>
        <rFont val="Arial"/>
        <family val="2"/>
      </rPr>
      <t>(1.5mm</t>
    </r>
    <r>
      <rPr>
        <i/>
        <vertAlign val="superscript"/>
        <sz val="10"/>
        <rFont val="Arial"/>
        <family val="2"/>
      </rPr>
      <t>2</t>
    </r>
    <r>
      <rPr>
        <i/>
        <sz val="10"/>
        <rFont val="Arial"/>
        <family val="2"/>
      </rPr>
      <t>)</t>
    </r>
    <r>
      <rPr>
        <sz val="10"/>
        <rFont val="Arial"/>
        <family val="2"/>
      </rPr>
      <t>.</t>
    </r>
  </si>
  <si>
    <t>15-06-c</t>
  </si>
  <si>
    <r>
      <t>Supply and Erection single core PVC insulated+sheathed copper conductor 250/440 V grade cable : 7/0.029"</t>
    </r>
    <r>
      <rPr>
        <i/>
        <sz val="10"/>
        <rFont val="Arial"/>
        <family val="2"/>
      </rPr>
      <t>(2.5mm</t>
    </r>
    <r>
      <rPr>
        <i/>
        <vertAlign val="superscript"/>
        <sz val="10"/>
        <rFont val="Arial"/>
        <family val="2"/>
      </rPr>
      <t>2</t>
    </r>
    <r>
      <rPr>
        <i/>
        <sz val="10"/>
        <rFont val="Arial"/>
        <family val="2"/>
      </rPr>
      <t>)</t>
    </r>
    <r>
      <rPr>
        <sz val="10"/>
        <rFont val="Arial"/>
        <family val="2"/>
      </rPr>
      <t xml:space="preserve"> .</t>
    </r>
  </si>
  <si>
    <r>
      <t xml:space="preserve">NOTE: </t>
    </r>
    <r>
      <rPr>
        <sz val="10"/>
        <rFont val="Arial"/>
        <family val="2"/>
      </rPr>
      <t xml:space="preserve"> The wiring shall be done as following.</t>
    </r>
  </si>
  <si>
    <t>a</t>
  </si>
  <si>
    <t>Wiring of light circuit from Distribution Board to switch, including circuit wiring between switches on the same circuit with Two nos. single core 2.5 Sqmm and One no.1.5 sq mm PVC insulated 300/500 Volts grade stranded copper conductor cables in concealed 3/4 " PVC conduits including PVC conduit, conduit accessories (junction box, pull box, metal fan box etc) complete in all respects.</t>
  </si>
  <si>
    <t xml:space="preserve">MA </t>
  </si>
  <si>
    <t>b</t>
  </si>
  <si>
    <t>Wiring from switch to light or fan point (1 way /  2 way) with 3 Nos. single core 1.5 Sqmm PVC insulated 300/500 Volts grade stranded copper conductor cables in concealed 1" PVC conduit including PVC conduit, conduit accessories (junction box, pull box, metal fan box etc) complete in all respects.</t>
  </si>
  <si>
    <t>c</t>
  </si>
  <si>
    <t>Wiring from light to light with 3 Nos. single core 1.5 Sqmm PVC insulated 300/500 Volts grade stranded copper conductor cables in concealed 3/4" PVC conduit including PVC conduit, conduit accessories (junction box, pull box, metal fan box etc) complete in all respects.</t>
  </si>
  <si>
    <t>d</t>
  </si>
  <si>
    <t>Wiring of circuit from Distribution Board to 13A , 230 Volts, 3 pin switched socket outlet with Two nos. single core 4 sqmm and One no. 2.5 sqmm PVC insulated 300/500 Volts grade stranded copper conductor cables in 3/4" dia concealed PVC conduit laid underfloor including PVC conduit, conduit accessories, etc. complete in all respects.</t>
  </si>
  <si>
    <t>e</t>
  </si>
  <si>
    <t>Wiring from 13 Amps, 3 pin socket to socket with Two nos. single core 2.5 Sqmm and One no. 1.5 sq mm PVC insulated 300/500 Volts grade stranded copper conductor cables in concealed 3/4" PVC conduit laid underfloor including PVC conduit, conduit accessories, etc. Complete in all respects.</t>
  </si>
  <si>
    <t>15-02-b-03</t>
  </si>
  <si>
    <t xml:space="preserve">Supply and Erection PVC pipe for wiring purpose complete Recessed in walls including chase etc 1" i/d </t>
  </si>
  <si>
    <t>Rft.</t>
  </si>
  <si>
    <t>15-02-b-02</t>
  </si>
  <si>
    <t>Supply and Erection PVC pipe for wiring purpose complete Recessed in walls including chase etc : 3/4" i/d</t>
  </si>
  <si>
    <t>15-02-b-06</t>
  </si>
  <si>
    <t>Supply and Erection PVC pipe for wiring purpose complete Recessed in walls including chase etc : 2" i/d</t>
  </si>
  <si>
    <t>15-105-h-06</t>
  </si>
  <si>
    <t>Providing &amp; fixing of Plate type Earthing compressed with excavated hole 6"up 63 feet,GI pipe 2"(50mm)with Tees , Sockets , Endcap of 60 (RFT) Copper Plate of 1/2"x 2"x 48", 2x 70mmsq S/Core copper bare conductor 125 (Rft) Earth Connection Point of 1200 x 50 x 50mm (L x W x T) Inspection Pit of 300 x 300 x 450 mm (L x W x D) completed with all respect</t>
  </si>
  <si>
    <t>Job</t>
  </si>
  <si>
    <t>LIGHT FIXTURES</t>
  </si>
  <si>
    <t>15-36-k-02</t>
  </si>
  <si>
    <t>Supply, installation, connecting, testing and commissioning of Surface mounting LED tube light with 1x2000 lumens output and fixture, complete in all respects</t>
  </si>
  <si>
    <t>15-36-j-12</t>
  </si>
  <si>
    <t>Supply, installation, connecting, testing &amp; commissioning of 10W LED Down Light Fixture suitable for 1300 lux, as per instruction of Engineer, surface mounted circular shape or equivalent</t>
  </si>
  <si>
    <t>26-01-g-04</t>
  </si>
  <si>
    <t>Supply and Erection 1x10sq.mm    Copper     cable   Flexible AS ECC</t>
  </si>
  <si>
    <t>15-122-d</t>
  </si>
  <si>
    <t>16 sq mm , 4 core PVC/PVC stranded copper conductor cable</t>
  </si>
  <si>
    <t>RMtr</t>
  </si>
  <si>
    <t>15-122-c</t>
  </si>
  <si>
    <t>10 sq mm , 4 core PVC/PVC stranded copper conductor cable</t>
  </si>
  <si>
    <t>26-01-g-07</t>
  </si>
  <si>
    <t>Supply and Erection 1x35 sq.mm Copper Flexible</t>
  </si>
  <si>
    <t>15-124-a</t>
  </si>
  <si>
    <t>Supply &amp; erection of 2x10 mm2 Copper Cable</t>
  </si>
  <si>
    <t>SOLAR SYSTEM  (PHOTOVOLTAIC)</t>
  </si>
  <si>
    <t>26-01-d-01</t>
  </si>
  <si>
    <t>Supply and Erection of Solar PV Module (Solar 
Panel) Mono-crystalline A-Grade (per Watt) (As 
per Approved Specifications)</t>
  </si>
  <si>
    <t>Watt</t>
  </si>
  <si>
    <t>26-01-m-01</t>
  </si>
  <si>
    <t xml:space="preserve">Supply and Erection of hot dipped (80 microns Average) galvanized steel of minimum thickness of 12 SWG / 2.64 mm Channel / Pipe or 8 SWG / 4.06 mm Angle </t>
  </si>
  <si>
    <t>26-01-i-05</t>
  </si>
  <si>
    <t xml:space="preserve">Supply and Erection of off Grid Hybrid inverter with Dual MPPT charge Controller </t>
  </si>
  <si>
    <t xml:space="preserve">
Watt</t>
  </si>
  <si>
    <t>26-01-f-06</t>
  </si>
  <si>
    <t>Supply and Erection of Lithium LiFeP04 battery 6000 cycles &amp; 5 Years Warranty per KWhr</t>
  </si>
  <si>
    <t>KWhr</t>
  </si>
  <si>
    <t>26-01-o</t>
  </si>
  <si>
    <t xml:space="preserve">Supply and Erection of BOX / STAND for Batteries SHS Inverter &amp; Charge Controller </t>
  </si>
  <si>
    <t>26-01-g-03</t>
  </si>
  <si>
    <t>Supply and Erection 1x6 sq.mm single core (XPLE/XPLO insulated/PCV sheathed) flexible copper cable</t>
  </si>
  <si>
    <t xml:space="preserve">26-01-g-04 </t>
  </si>
  <si>
    <t>Supply and Erection 1x10 sq.mm flexible copper cable</t>
  </si>
  <si>
    <t>26-01-n-02</t>
  </si>
  <si>
    <t xml:space="preserve">Supply and Erection of 1x1 ft 4mm Copper Earthing Plate </t>
  </si>
  <si>
    <t>6-01-n-03</t>
  </si>
  <si>
    <t>Supply and Erection of Stainless Steel Nuts and Bolts</t>
  </si>
  <si>
    <t>26-01-h-01</t>
  </si>
  <si>
    <t>Supply and Erection MC4 connector (TUV Approved)</t>
  </si>
  <si>
    <t>Pair</t>
  </si>
  <si>
    <t>26-01-h-02</t>
  </si>
  <si>
    <t xml:space="preserve">Supply and Erection MC4 Branch connector </t>
  </si>
  <si>
    <t>15-11-b-06</t>
  </si>
  <si>
    <t>Supply &amp; Erection of Change over switch 100 Amp</t>
  </si>
  <si>
    <t>15-105-a</t>
  </si>
  <si>
    <t>Supply &amp; erection of Earth Rod</t>
  </si>
  <si>
    <t>15-105-b</t>
  </si>
  <si>
    <t>Supply &amp; erection of Earthing wire GSL 6 mm</t>
  </si>
  <si>
    <t>TUBE WELL</t>
  </si>
  <si>
    <t>EARTHING</t>
  </si>
  <si>
    <t>Providing &amp; fixing of Plate type Earthing compressed with excavated hole 6"up 63 feet,GI pipe 2" (50mm)with Tees, Sockets, Endcap of 60 (RFT) Copper Plate of 1/2"x 2"x 48", 2x 70mmsq S/Core copper bare conductor 125 (Rft) Earth Connection Point of 1200 x 50 x 50mm (L x W x T) Inspection Pit of 300 x 300 x 450 mm (L x W x D) completed with all respect.</t>
  </si>
  <si>
    <t>LT CABLES</t>
  </si>
  <si>
    <t>Supply at site, installation, testing and commissioning of PVC insulated un-armoured copper conductor cable 600 / 1000 Volt grade (or otherwise mentioned in cable description ) in prelaid conduits / trenches to be installed as per routes shown on drawings including cost of all necessary materials, connections, identification tags, cables lugs properly crimped at both ends for the following sizes complete in all respects</t>
  </si>
  <si>
    <t>15-08-F</t>
  </si>
  <si>
    <t>Supply and Erection twin core PVC insulated &amp; 
sheathed copper conductor 250/440 V grade cable : 7/0.064"</t>
  </si>
  <si>
    <t>TOILET BLOCK</t>
  </si>
  <si>
    <t>15-69-a</t>
  </si>
  <si>
    <t>Supply and Erection best quality exhaust fan complete with shutter &amp; regulator : 12"sweep</t>
  </si>
  <si>
    <t>Supply at site, installation, testing and commissioning of Two gang light control switches 10 Amps, 250Volts one way, including appropriate size concealed MS, powder coated back box, complete in all respects.</t>
  </si>
  <si>
    <t>WIRING IN CONCEALED CONDUITS</t>
  </si>
  <si>
    <t xml:space="preserve">                                                                                                            Cost of Scheduled Items (Rs.)</t>
  </si>
  <si>
    <t>(Ref. Specification Section-8001, 8133)</t>
  </si>
  <si>
    <t>Providing and fixing Lightning Arrestor  1" Copper  rod  6ft long with 4'' Bowl  five spikes  complete in all respect (above top structure level)</t>
  </si>
  <si>
    <t>NS-02</t>
  </si>
  <si>
    <t>Providing and fixing Earth Connecting Point 8"x1.5"x 6-8mm insulators with  complete Accessories.</t>
  </si>
  <si>
    <t>NS-03</t>
  </si>
  <si>
    <t>DB-SCHOOL GF,FF Classrooms</t>
  </si>
  <si>
    <t>NS-04</t>
  </si>
  <si>
    <t xml:space="preserve">SOLAR CONTROL PANEL </t>
  </si>
  <si>
    <t>NS-05</t>
  </si>
  <si>
    <t>Supply and Erection of DC Busbar DB water proof including RYB N Busbars and 1 No MCCB complete as per Approval.</t>
  </si>
  <si>
    <t>NS-06</t>
  </si>
  <si>
    <t>Supply and Erection of  MCCB 100A Including Fixing arrangement and Back Box complete in all respect</t>
  </si>
  <si>
    <t xml:space="preserve">Cost of Non-Scheduled Items: Rs.  </t>
  </si>
  <si>
    <t xml:space="preserve">Grand Total Cost of Scheduled &amp; Non-Scheduled Items: Rs.  </t>
  </si>
  <si>
    <t>FINANCIAL OFFER - PLUMBING WORKS</t>
  </si>
  <si>
    <t>ITEM NO.</t>
  </si>
  <si>
    <t>UNIT             RATE              (Rs.)</t>
  </si>
  <si>
    <t>TOTAL        AMOUNT           (Rs.)</t>
  </si>
  <si>
    <t>SANITARY FIXTURES AND FITTINGS</t>
  </si>
  <si>
    <t>14-06-c
+14-29-a</t>
  </si>
  <si>
    <t xml:space="preserve">Providing and fixing stainless steel sink with drain board size (120x45 cm) 48"x18" including CP swan-neck single way cock ½"dia, set of brackets, waste pipe etc (Best Quality),  </t>
  </si>
  <si>
    <t>Providing &amp; Fixing CP soap dish complete.</t>
  </si>
  <si>
    <t>14-69-b-03</t>
  </si>
  <si>
    <t>Supplying and Fixing Polyethylene Water Tank made from food grade FDA Certified raw material, 3 layers UV stabilized, inert with water, anti-fungus and anti-bacterial and have a service life of more than 10 years : 500 gallons (Vertical)</t>
  </si>
  <si>
    <t>23-05-a</t>
  </si>
  <si>
    <t>Constructing gully grating chamber complete with CI gully trap, weighing 81 lbs. frame hinged.</t>
  </si>
  <si>
    <t>WATER SUPPLY PIPES AND FITTINGS</t>
  </si>
  <si>
    <t>Providing, laying cutting, jointing, testing PPRC pipeline in walls/trenches with pipes (conforming to DIN 8077/8078, PN 20 of approved quality &amp; fittings conforming to DIN 16962, PN25 of the same manufacturer) for cold/hot water supply systems including specials complete in all respect as per specifications:</t>
  </si>
  <si>
    <t>14-35-g</t>
  </si>
  <si>
    <t>1/2" i/d (25 mm)</t>
  </si>
  <si>
    <t>14-35-a</t>
  </si>
  <si>
    <t>3/4" i/d (32 mm)</t>
  </si>
  <si>
    <t>G.I. water pipes (cold and hot water, in ducts &amp; in exposed condition) Conforming to BS-1387 (1985), Medium Grade, I/c all fittings, wrapping glass wool thermal insulation with aluminium vapour barrier, making holes in concrete or masonry and then repairing holes, supports and hangers etc. of approved make of the following diameters, complete in all respects:</t>
  </si>
  <si>
    <t>14-162-a</t>
  </si>
  <si>
    <t>1 inch</t>
  </si>
  <si>
    <t>14-162-b</t>
  </si>
  <si>
    <t>1-1/4 inch</t>
  </si>
  <si>
    <t>14-163-a</t>
  </si>
  <si>
    <t>G.I. water pipes (in buried conditions) conforming to BS-1387, Medium Grade, I/c all fittings, wrapping polythene tape, giving anticorrosion treatment, applying protective painting, making holes in concrete or masonry and then repairing holes, flushing, disinfecting, testing  and commissioning etc. of approved make, of the following diameters, complete in all respects. 3/4" (20 mm) Nominal Pipe Size (NPS)</t>
  </si>
  <si>
    <t>Providing &amp; Fixing gun metal peet/gate valve (screwed) of approved quality of following diameters:</t>
  </si>
  <si>
    <t>3/4 inch.</t>
  </si>
  <si>
    <t>14-28-g</t>
  </si>
  <si>
    <t>1 inch.</t>
  </si>
  <si>
    <t>14-28-a</t>
  </si>
  <si>
    <t>1-1/4 inch.</t>
  </si>
  <si>
    <t>SOIL, WASTE AND VENT PIPES &amp; FITTINGS</t>
  </si>
  <si>
    <t>Supplying and Fixing UPVC soil waste and vent pipe class B of following diameter for sanitary drainage:</t>
  </si>
  <si>
    <t>14-144-a</t>
  </si>
  <si>
    <t>6" dia</t>
  </si>
  <si>
    <t>14-144-b</t>
  </si>
  <si>
    <t>4" dia</t>
  </si>
  <si>
    <t>14-144-c</t>
  </si>
  <si>
    <t>3" dia</t>
  </si>
  <si>
    <t>uPVC Soil, Waste and vent pipes conforming to ISO:3633 type "B" or BS-4514/5255 class "A" ,including imported rubber ring/solvent cement fittings, jointing, cutting, and breaking concrete/masonry and then making it good, applying painting, cleaning and testing etc. complete in all respects.(for sanitary drainage)</t>
  </si>
  <si>
    <t>14-144-d</t>
  </si>
  <si>
    <t>2" dia</t>
  </si>
  <si>
    <t>14-164</t>
  </si>
  <si>
    <t>uPVC Multi Floor Trap (110x75mm) including strainer; supports; making required number of connections; breaking concrete or masonry work &amp; then making it good; etc.</t>
  </si>
  <si>
    <t>14-170</t>
  </si>
  <si>
    <t>Cowel on vent pipes of the following diameter.
(i) 3"</t>
  </si>
  <si>
    <t>STORM DRAINAGE PIPES &amp; FITTINGS</t>
  </si>
  <si>
    <t>Supplying and Fixing UPVC soil waste and vent pipe class B of following diameter for storm drainage:</t>
  </si>
  <si>
    <t>FIRE FIGHTING</t>
  </si>
  <si>
    <t>14-172-a</t>
  </si>
  <si>
    <t>Supplying and fixing of Dry Chemical Powder Fire Extinguisher 6Kg Capacity complete in all respect.</t>
  </si>
  <si>
    <t>14-172-b</t>
  </si>
  <si>
    <t>Supplying and fixing of Foam Type fire extinguishers capacity 12 liters complete in all respect</t>
  </si>
  <si>
    <t xml:space="preserve">TOILET BLOCK </t>
  </si>
  <si>
    <t xml:space="preserve">14-03-a                         + 14-25-a             + 14-78                   +14-157  </t>
  </si>
  <si>
    <t>Providing and fitting glazed earthenware White water closet (WC), squatter type (orisa pattern) combined with foot rest, including low level plastic flushing cistern 3 gallons (13.63 litres) capacity, P-Trap (uPVC),  1/2" CP tee stop-cock, complete in all respects.</t>
  </si>
  <si>
    <t xml:space="preserve">14-01-a          +14-02-b         +14-10-a              +14-25-a                         </t>
  </si>
  <si>
    <t xml:space="preserve">Providing and Fixing glazed Earthen ware White WC European type of approved make/size with plastic double seat and cover , glazed earthenware White low down flushing cistern 3 gallons (13.63 Liters) capacity including bracket set, copper connection etc, 1/2" CP tee stop-cock, complete in all respects. </t>
  </si>
  <si>
    <t xml:space="preserve">14-05-a-01         +14-25a             +14-29-a                           +14-45-a  </t>
  </si>
  <si>
    <t>Providing &amp; Fixing glazed earthen ware White wash hand basin (WHB) with pedestal (Best Quality) complete of size 22"x16" including bracket set, waste coupling, CP swan-neck single way cock ½"dia , 1/2" CP tee stop-cocks(02 Nos.), and CP bottle trough with waste pipe 1.25"(32mm) i/d, etc. complete in all respects.</t>
  </si>
  <si>
    <t>14-15</t>
  </si>
  <si>
    <t>Providing &amp; Fixing  CP toilet paper holder complete.</t>
  </si>
  <si>
    <t>14-16-a</t>
  </si>
  <si>
    <t>Providing and Fixing chromium plated (CP) towel rail complete: 24" long and 3/4" dia</t>
  </si>
  <si>
    <t>14-17-a</t>
  </si>
  <si>
    <t>Providing &amp; Fixing best quality looking glass 5mm thick neatly fitted on masonry wall etc as per instruction of Engineer in-charge complete. Mirror 60x45cm (24"x18") size</t>
  </si>
  <si>
    <t>14-18-a</t>
  </si>
  <si>
    <t xml:space="preserve">Providing &amp; Fixing best quality 5mm glass shelf (60x13 cm) 24"x5" with chromium plated brackets &amp; railing. </t>
  </si>
  <si>
    <t>14-86</t>
  </si>
  <si>
    <t>Providing &amp; fixing chromium plated double bib-cock with Muslim Shower of approved quality Complete is all respects</t>
  </si>
  <si>
    <t>14-158</t>
  </si>
  <si>
    <t>Grab bar (ROCA make) with W.C of special person's toilet including all fittings with complete installation.</t>
  </si>
  <si>
    <t xml:space="preserve">14-160-b
+ 14-28-f
</t>
  </si>
  <si>
    <t>Electric water coolers of 40 gallons capacity, including inlet and outlet connections, gate valve on inlet, electric connection upto power socket, and all other accessories for complete installation.</t>
  </si>
  <si>
    <t>14-161</t>
  </si>
  <si>
    <t>Triple water filter (10") including inlet and outlet connections, power supply, and all accessories for complete installation</t>
  </si>
  <si>
    <r>
      <t>uPVC floor Cleanout including 2 No. 45</t>
    </r>
    <r>
      <rPr>
        <vertAlign val="superscript"/>
        <sz val="10"/>
        <rFont val="Arial"/>
        <family val="2"/>
      </rPr>
      <t>o</t>
    </r>
    <r>
      <rPr>
        <sz val="10"/>
        <rFont val="Arial"/>
        <family val="2"/>
      </rPr>
      <t xml:space="preserve"> elbows, transition pipe, SS screwed plug/cover assembly jointed air-tight with pipe, breaking concrete or masonry work &amp; then making it good, etc complete in all respects </t>
    </r>
  </si>
  <si>
    <t>14-165-a</t>
  </si>
  <si>
    <t>(i) 3" dia</t>
  </si>
  <si>
    <t>14-165-b</t>
  </si>
  <si>
    <t>(ii) 4" dia</t>
  </si>
  <si>
    <t>EXTERNAL PLUMBING WORKS</t>
  </si>
  <si>
    <t>WATER SUPPLY NETWORK</t>
  </si>
  <si>
    <t>03-51</t>
  </si>
  <si>
    <t>Excavation of trench in all kinds of soils except cutting in rock for pipelines upto 1.5m depth</t>
  </si>
  <si>
    <t>1000 Cft</t>
  </si>
  <si>
    <t>03-67-c</t>
  </si>
  <si>
    <t>Structural backfill using Common Material available at site.</t>
  </si>
  <si>
    <t>Plain Cement Concrete including placing, compacting, finishing and curing ( Ratio 1:2:4)
(Thrust block &amp; concrete encasement)</t>
  </si>
  <si>
    <t>100    Cft</t>
  </si>
  <si>
    <t>7-30</t>
  </si>
  <si>
    <t>100 Cft</t>
  </si>
  <si>
    <t>14-154</t>
  </si>
  <si>
    <t>Supply and Installation of G.I. water pipes conforming to BS-1387 (1985), Medium Grade, I/c all fittings, wrapping polythene tape, giving anticorrosion treatment, applying protective painting, making holes in concrete or masonry and then repairing holes, flushing, disinfecting, testing and commissioning etc. of the following diameters. 2" dia</t>
  </si>
  <si>
    <t>G.I. water pipes (in buried conditions) conforming to BS-1387, Medium Grade, I/c all fittings, wrapping polythene tape, giving anticorrosion treatment, applying protective painting, making holes in concrete or masonry and then repairing holes, flushing, disinfecting, testing and commissioning etc. of approved make, of the following diameters, complete in all respects.</t>
  </si>
  <si>
    <t>14-163-b</t>
  </si>
  <si>
    <t>1" ( 25 mm) Nominal Pipe Size (NPS)</t>
  </si>
  <si>
    <t>14-163-c</t>
  </si>
  <si>
    <t>1¼" ( 32 mm) Nominal Pipe Size (NPS)</t>
  </si>
  <si>
    <t>14-163-d</t>
  </si>
  <si>
    <t>1½" (40 mm) Nominal Pipe Size (NPS)</t>
  </si>
  <si>
    <t>SANITARY SEWAGE NETWORK</t>
  </si>
  <si>
    <t>Plain Cement Concrete including placing, compacting, finishing and curing ( Ratio 1:2:4)</t>
  </si>
  <si>
    <t>BRICK MASONRY MANHOLES</t>
  </si>
  <si>
    <t>06-07-d-05</t>
  </si>
  <si>
    <t>Providing manhole size 24" x 18" (inside dimensions) as per approved design and specifications complete for 4" to 12" dia pipes upto 4 ft. (1.2 m) depth with 16" dia.Concrete Cover fixed in 4" thick RCC 1:2:4 slab (with 5 lbs per Cu.ft. or 80 kg/Cu.m of steel), burnt brick masonry walls 9" (225 mm) thick set in 1:3 cement sand mortar, 6" thick 1:3:6 cement concrete in foundation, 4" av. thickness 1:2:4 cement concrete in benching and 1/2" (13mm) thick cement sand plaster in 1:3 to all inside wall surfaces, channels and benching including making requisite number of main and branch channels but excluding the cost of excavation, back filling and disposal of excavated stuff.</t>
  </si>
  <si>
    <t>Plain Cement Concrete incl. placing, compacting, finishing &amp; curing (Ratio 1:3:6)</t>
  </si>
  <si>
    <t>Plain Cement Concrete incl. placing, compacting, finishing &amp; curing (Ratio 1:4:8)</t>
  </si>
  <si>
    <t xml:space="preserve">07-04-a-03 </t>
  </si>
  <si>
    <t>1st class brick work in foundation and plinth in Cement, sand mortar 1:4</t>
  </si>
  <si>
    <t>11-08-b</t>
  </si>
  <si>
    <t>Cement plaster 1:3 upto 20' height 1/2" thick</t>
  </si>
  <si>
    <t>100 Sft</t>
  </si>
  <si>
    <t>14-155</t>
  </si>
  <si>
    <t>Galvanised MS ladder rings 3/4" dia inside and outside water tanks; Each rung of 12" width, 6" projected outside the wall and 6" embeded in RCC on both ends; including all necessary works for complete installation</t>
  </si>
  <si>
    <t>23-08-b</t>
  </si>
  <si>
    <t>RCC manhole cover 22" dia with: 3"x3"x1/4" angle iron frame, 22" i/d complete</t>
  </si>
  <si>
    <t>Set</t>
  </si>
  <si>
    <t>SEPTIC TANK AND SOAKAGE PIT</t>
  </si>
  <si>
    <t>24-33-d</t>
  </si>
  <si>
    <t>Supplying and fixing, cast iron manhole cover with frame, etc. (Heavy Type) of approved quality complete. 24" (600 mm) dia.</t>
  </si>
  <si>
    <t>STORM DRAINAGE NETWORK</t>
  </si>
  <si>
    <t>STORM DRAINAGE CHAMBERS</t>
  </si>
  <si>
    <t>Plain Cement Concrete incl. placing, compacting, finishing &amp; curing (Ratio 1:2:4)</t>
  </si>
  <si>
    <t>24-01-a</t>
  </si>
  <si>
    <t>Mobilization of plant, equipment and camping arrangements etc &amp; demobilization after completion</t>
  </si>
  <si>
    <t>24-41</t>
  </si>
  <si>
    <t>Conducting Elec: Resistivity survey of the area and furnishing its REPORT.</t>
  </si>
  <si>
    <t>24-02-a-04</t>
  </si>
  <si>
    <t>Drilling of Bore holes for tube well in all types of soil and soft rock except hard rock from ground level upto 328 ft depth (0m to 100m), including sinking, collection of 100 % corings and withdrawing of pipe, complete as per specifications.:  Dia of Bore 6" (150 mm) i/d
(Test bore hole)</t>
  </si>
  <si>
    <t>24-03-a-04</t>
  </si>
  <si>
    <t>Drilling of Bore holes for tube well in hard rock having unconfirmed compressive strength of 50 MPa and above from ground level upto 328 ft depth (0m to 100m), including sinking, collection of 100 % corings and withdrawing of pipe, complete as per specifications.: Dia of Bore 6'' (150mm) i/d
(Test bore hole)</t>
  </si>
  <si>
    <t>24-04</t>
  </si>
  <si>
    <t>Providing strong box of deodar wood 4' x 2½' x 9" with compartments, lock and locking arrangement, and preserving in it the corings / samples of strata collected from bore hole and supply to the approved soil testing laboratory for testing.</t>
  </si>
  <si>
    <t>24-05</t>
  </si>
  <si>
    <t>Collection and submission at approved water testing laboratory of two water samples in bottles from each bore hole for testing.</t>
  </si>
  <si>
    <t>Per    set</t>
  </si>
  <si>
    <t>24-85</t>
  </si>
  <si>
    <t>Electrical log (self potential resistivity both short and normal) of test bore holes.</t>
  </si>
  <si>
    <t>24-80</t>
  </si>
  <si>
    <t>Yield test by using air compressor in test bore. (pressure pump)</t>
  </si>
  <si>
    <t>24-13-b</t>
  </si>
  <si>
    <t>Testing and developing of tube well with DNT unit 8" i/d and above complete as per specifications</t>
  </si>
  <si>
    <t>Hour</t>
  </si>
  <si>
    <t>24-14</t>
  </si>
  <si>
    <t>Shrouding with graded pack gravel 3/8" to 1/8" around tube well in bore hole complete as per specification:-</t>
  </si>
  <si>
    <t>24-36-b</t>
  </si>
  <si>
    <t>Supplying and Fixing MS cap of 3/8" thick sheet : 8" i/d</t>
  </si>
  <si>
    <t>14-143</t>
  </si>
  <si>
    <t>Providing and fixing 2" dia PVC gravel feed pipe including Sanitary seal to min. 20ft depth from top level of tube well, complete in all respects.</t>
  </si>
  <si>
    <t>24-12-c-06</t>
  </si>
  <si>
    <t>Providing and installing PVC blind pipe BSS Class "E" in Tube Well Bore Hole including Sockets and Solvents and jointing with strainer etc. complete : 8" Nominal Pipe Size (NPS) (200 mm)</t>
  </si>
  <si>
    <t>24-12-d-02</t>
  </si>
  <si>
    <t>Providing and installing PVC Strainer BSS Class "E" of approved make / quality in Tube Well Bore Hole including Sockets and solvents and jointing with strainers etc. complete: 8" Nominal Pipe Size (NPS) (200 mm)</t>
  </si>
  <si>
    <t>24-10-d-02</t>
  </si>
  <si>
    <t>Providing and installing PVC bail plug in tube well BSS Class 'D' working pressure :8" (200 mm) Nominal Pipe Size (NPS)</t>
  </si>
  <si>
    <t>24-92-c</t>
  </si>
  <si>
    <t>Supply &amp; Installation, testing and commissioning of Solar Submersible Pump (ISO - 9906 Certified) coupled with Submersible rewind-able Electric Motor with AC winding and all accessories like Solar Pump Controller, du/dt filter Complete in all accessories including cooling jackets, NRV, Pressure Gauge, Sluice valves (02 Nos) except column pipe and power cable for discharge less than or equal to 3000 iGPH and output capacity greater than 3 WHP and up to 6 WHP (As per Approved Technical Specifications)
Note: Selection of pump is tentative. Actual selection shall be done according to data collected from test bore hole.</t>
  </si>
  <si>
    <t>WHP</t>
  </si>
  <si>
    <t>24-58-a</t>
  </si>
  <si>
    <t>Supply and installation of Column pipe for Bowl Assembly of ASTM53 standard material with stainless steel nut bolts/double galvanized and flanges thickness 20mm, with outside surface epoxy coated, 2.5" size</t>
  </si>
  <si>
    <t>(Ref. Specs-5100)</t>
  </si>
  <si>
    <t>Cast Iron roof drain with SS or Brass removeable type screwed of approved make of following diameters, including strainer, flushing material, and all accessories for complete installation, as per specifications.</t>
  </si>
  <si>
    <t>4 inches</t>
  </si>
  <si>
    <t>3 inches</t>
  </si>
  <si>
    <t>Small hook of any size and shape, of approved make, with plugs and screws, fixed to concrete, brick, stone or wood work, complete in all respects.</t>
  </si>
  <si>
    <t>H</t>
  </si>
  <si>
    <t>uPVC non-pressure pipes for sanitary sewerage conforming to BS-5481/BS-4660/EN1401 (SN8) with rubber ring fittings and specials compatible with pipe material as per manufacturer's recommendations, complete in all respects, flushing cleaning and disinfecting as per specifications and as directed by the Engineer of following diameters:</t>
  </si>
  <si>
    <t>160mm</t>
  </si>
  <si>
    <t>200 mm</t>
  </si>
  <si>
    <t xml:space="preserve">SEPTIC TANK </t>
  </si>
  <si>
    <t>Dia 2" u-turned G.I. vent pipes, puddle plate, with insect proof mesh at open end etc., complete in all respects.</t>
  </si>
  <si>
    <t>NS-07</t>
  </si>
  <si>
    <t>Bitumen coated cast Iron Grating cover with frame conforming to BS-497, on sump pit in pump room, including all fittings for complete installation.</t>
  </si>
  <si>
    <t>12" x 12"(20kg)</t>
  </si>
  <si>
    <t>I</t>
  </si>
  <si>
    <t>(Ref. Specs-5600)</t>
  </si>
  <si>
    <t>NS-08</t>
  </si>
  <si>
    <t>Reaming of 6" dia. Test Hole to 15" dia.</t>
  </si>
  <si>
    <t>Grand Total Cost of Scheduled Items &amp; Non-Scheduled Items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</si>
</sst>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General_)"/>
    <numFmt numFmtId="166" formatCode="#,##0."/>
    <numFmt numFmtId="167" formatCode="&quot;$&quot;#."/>
    <numFmt numFmtId="168" formatCode="#.00"/>
    <numFmt numFmtId="169" formatCode="_(* #,##0_);_(* \(#,##0\);_(* &quot;-&quot;??_);_(@_)"/>
    <numFmt numFmtId="170" formatCode="00000"/>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b/>
      <u/>
      <sz val="10"/>
      <name val="Arial"/>
      <family val="2"/>
    </font>
    <font>
      <b/>
      <sz val="11"/>
      <name val="Arial"/>
      <family val="2"/>
    </font>
    <font>
      <sz val="11"/>
      <name val="Arial"/>
      <family val="2"/>
    </font>
    <font>
      <sz val="10"/>
      <color rgb="FFFF0000"/>
      <name val="Arial"/>
      <family val="2"/>
    </font>
    <font>
      <sz val="1"/>
      <color indexed="8"/>
      <name val="Courier"/>
      <family val="3"/>
    </font>
    <font>
      <sz val="12"/>
      <name val="Courier"/>
      <family val="3"/>
    </font>
    <font>
      <vertAlign val="superscript"/>
      <sz val="10"/>
      <name val="Arial"/>
      <family val="2"/>
    </font>
    <font>
      <b/>
      <u/>
      <sz val="11"/>
      <name val="Arial"/>
      <family val="2"/>
    </font>
    <font>
      <sz val="10"/>
      <name val="Arial"/>
      <family val="2"/>
    </font>
    <font>
      <sz val="11"/>
      <name val="Arial"/>
      <family val="2"/>
      <charset val="178"/>
    </font>
    <font>
      <sz val="12"/>
      <name val="宋体"/>
      <charset val="134"/>
    </font>
    <font>
      <sz val="10"/>
      <name val="Arial"/>
      <family val="2"/>
    </font>
    <font>
      <sz val="10"/>
      <name val="Courier"/>
      <family val="3"/>
    </font>
    <font>
      <sz val="11"/>
      <color indexed="8"/>
      <name val="Calibri"/>
      <family val="2"/>
    </font>
    <font>
      <sz val="12"/>
      <color theme="1"/>
      <name val="Arial"/>
      <family val="2"/>
    </font>
    <font>
      <sz val="10"/>
      <name val="Arial"/>
      <family val="2"/>
    </font>
    <font>
      <sz val="10"/>
      <color rgb="FF000000"/>
      <name val="Arial"/>
      <family val="2"/>
    </font>
    <font>
      <sz val="10"/>
      <name val="Arial"/>
    </font>
    <font>
      <sz val="10"/>
      <color theme="1"/>
      <name val="Arial"/>
      <family val="2"/>
    </font>
    <font>
      <sz val="10"/>
      <color indexed="8"/>
      <name val="Arial"/>
      <family val="2"/>
    </font>
    <font>
      <b/>
      <u/>
      <sz val="10"/>
      <color theme="1"/>
      <name val="Arial"/>
      <family val="2"/>
    </font>
    <font>
      <b/>
      <sz val="10"/>
      <color theme="1"/>
      <name val="Arial"/>
      <family val="2"/>
    </font>
    <font>
      <b/>
      <u/>
      <sz val="10"/>
      <color indexed="8"/>
      <name val="Arial"/>
      <family val="2"/>
    </font>
    <font>
      <i/>
      <sz val="10"/>
      <name val="Arial"/>
      <family val="2"/>
    </font>
    <font>
      <i/>
      <vertAlign val="superscript"/>
      <sz val="10"/>
      <name val="Arial"/>
      <family val="2"/>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4">
    <xf numFmtId="0" fontId="0" fillId="0" borderId="0"/>
    <xf numFmtId="0" fontId="12" fillId="0" borderId="0"/>
    <xf numFmtId="43" fontId="12" fillId="0" borderId="0" applyFont="0" applyFill="0" applyBorder="0" applyAlignment="0" applyProtection="0"/>
    <xf numFmtId="166" fontId="20" fillId="0" borderId="0">
      <protection locked="0"/>
    </xf>
    <xf numFmtId="167" fontId="20" fillId="0" borderId="0">
      <protection locked="0"/>
    </xf>
    <xf numFmtId="0" fontId="20" fillId="0" borderId="0">
      <protection locked="0"/>
    </xf>
    <xf numFmtId="168" fontId="20" fillId="0" borderId="0">
      <protection locked="0"/>
    </xf>
    <xf numFmtId="165" fontId="21" fillId="0" borderId="0"/>
    <xf numFmtId="0" fontId="12" fillId="0" borderId="0"/>
    <xf numFmtId="1" fontId="25" fillId="0" borderId="0">
      <protection locked="0"/>
    </xf>
    <xf numFmtId="0" fontId="12" fillId="0" borderId="0"/>
    <xf numFmtId="0" fontId="22" fillId="0" borderId="0"/>
    <xf numFmtId="43" fontId="2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170" fontId="22" fillId="0" borderId="0"/>
    <xf numFmtId="0" fontId="12" fillId="0" borderId="0"/>
    <xf numFmtId="0" fontId="12" fillId="0" borderId="0"/>
    <xf numFmtId="0" fontId="26" fillId="0" borderId="0"/>
    <xf numFmtId="43" fontId="2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2" fillId="0" borderId="0"/>
    <xf numFmtId="166" fontId="28" fillId="0" borderId="0"/>
    <xf numFmtId="0" fontId="29" fillId="0" borderId="0">
      <alignment vertical="center"/>
    </xf>
    <xf numFmtId="0" fontId="11" fillId="0" borderId="0"/>
    <xf numFmtId="0" fontId="12" fillId="0" borderId="0"/>
    <xf numFmtId="0" fontId="30" fillId="0" borderId="0"/>
    <xf numFmtId="0" fontId="12" fillId="0" borderId="0"/>
    <xf numFmtId="0" fontId="12" fillId="0" borderId="0"/>
    <xf numFmtId="0" fontId="12" fillId="0" borderId="0"/>
    <xf numFmtId="0" fontId="11" fillId="0" borderId="0"/>
    <xf numFmtId="0" fontId="11" fillId="0" borderId="0"/>
    <xf numFmtId="9" fontId="12" fillId="0" borderId="0" applyFont="0" applyFill="0" applyBorder="0" applyAlignment="0" applyProtection="0"/>
    <xf numFmtId="9"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9" fillId="0" borderId="0"/>
    <xf numFmtId="0" fontId="9" fillId="0" borderId="0"/>
    <xf numFmtId="0" fontId="9" fillId="0" borderId="0"/>
    <xf numFmtId="0" fontId="9" fillId="0" borderId="0"/>
    <xf numFmtId="0" fontId="9" fillId="0" borderId="0"/>
    <xf numFmtId="0" fontId="8" fillId="0" borderId="0"/>
    <xf numFmtId="43" fontId="3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164" fontId="33"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458">
    <xf numFmtId="0" fontId="0" fillId="0" borderId="0" xfId="0"/>
    <xf numFmtId="0" fontId="18" fillId="0" borderId="0" xfId="0" applyFont="1"/>
    <xf numFmtId="0" fontId="12" fillId="0" borderId="0" xfId="0" applyFont="1" applyAlignment="1">
      <alignment horizontal="justify" vertical="top" wrapText="1"/>
    </xf>
    <xf numFmtId="0" fontId="12" fillId="0" borderId="0" xfId="0" quotePrefix="1" applyFont="1" applyAlignment="1">
      <alignment horizontal="center" vertical="top" wrapText="1"/>
    </xf>
    <xf numFmtId="0" fontId="17" fillId="0" borderId="0" xfId="1" applyFont="1" applyAlignment="1">
      <alignment horizontal="right" vertical="top"/>
    </xf>
    <xf numFmtId="0" fontId="17" fillId="0" borderId="0" xfId="1" applyFont="1" applyAlignment="1">
      <alignment horizontal="left" vertical="top"/>
    </xf>
    <xf numFmtId="0" fontId="12" fillId="0" borderId="0" xfId="23"/>
    <xf numFmtId="0" fontId="12" fillId="0" borderId="0" xfId="23" applyAlignment="1">
      <alignment horizontal="center" vertical="top" wrapText="1"/>
    </xf>
    <xf numFmtId="43" fontId="12" fillId="0" borderId="0" xfId="47" applyFont="1" applyFill="1" applyBorder="1" applyAlignment="1"/>
    <xf numFmtId="0" fontId="12" fillId="0" borderId="0" xfId="8"/>
    <xf numFmtId="0" fontId="13" fillId="0" borderId="0" xfId="77" applyFont="1"/>
    <xf numFmtId="43" fontId="13" fillId="0" borderId="0" xfId="2" applyFont="1" applyFill="1" applyAlignment="1">
      <alignment horizontal="right"/>
    </xf>
    <xf numFmtId="43" fontId="12" fillId="0" borderId="0" xfId="47" applyFont="1" applyFill="1" applyAlignment="1">
      <alignment horizontal="right"/>
    </xf>
    <xf numFmtId="43" fontId="12" fillId="0" borderId="0" xfId="47" applyFont="1" applyFill="1"/>
    <xf numFmtId="43" fontId="12" fillId="0" borderId="0" xfId="23" applyNumberFormat="1"/>
    <xf numFmtId="43" fontId="12" fillId="0" borderId="0" xfId="47" applyFont="1" applyFill="1" applyAlignment="1">
      <alignment horizontal="center"/>
    </xf>
    <xf numFmtId="0" fontId="12" fillId="0" borderId="0" xfId="77"/>
    <xf numFmtId="43" fontId="12" fillId="0" borderId="0" xfId="2" applyFont="1" applyFill="1" applyAlignment="1">
      <alignment horizontal="right"/>
    </xf>
    <xf numFmtId="3" fontId="12" fillId="0" borderId="0" xfId="8" applyNumberFormat="1"/>
    <xf numFmtId="0" fontId="12" fillId="0" borderId="0" xfId="1"/>
    <xf numFmtId="0" fontId="13" fillId="0" borderId="0" xfId="23" applyFont="1"/>
    <xf numFmtId="43" fontId="12" fillId="0" borderId="0" xfId="47" applyFont="1" applyFill="1" applyBorder="1"/>
    <xf numFmtId="0" fontId="12" fillId="0" borderId="0" xfId="23" applyAlignment="1">
      <alignment wrapText="1"/>
    </xf>
    <xf numFmtId="0" fontId="12" fillId="0" borderId="0" xfId="0" applyFont="1" applyAlignment="1">
      <alignment horizontal="right" wrapText="1"/>
    </xf>
    <xf numFmtId="0" fontId="12" fillId="0" borderId="0" xfId="23" applyAlignment="1">
      <alignment horizontal="left" wrapText="1"/>
    </xf>
    <xf numFmtId="3" fontId="12" fillId="0" borderId="0" xfId="47" applyNumberFormat="1" applyFont="1" applyFill="1" applyBorder="1" applyAlignment="1">
      <alignment horizontal="center"/>
    </xf>
    <xf numFmtId="4" fontId="12" fillId="0" borderId="0" xfId="27" applyNumberFormat="1" applyFont="1" applyFill="1" applyBorder="1" applyAlignment="1">
      <alignment horizontal="center"/>
    </xf>
    <xf numFmtId="4" fontId="12" fillId="0" borderId="0" xfId="47" applyNumberFormat="1" applyFont="1" applyFill="1" applyBorder="1" applyAlignment="1">
      <alignment horizontal="center"/>
    </xf>
    <xf numFmtId="0" fontId="17" fillId="0" borderId="0" xfId="1" applyFont="1" applyAlignment="1">
      <alignment horizontal="center" vertical="top"/>
    </xf>
    <xf numFmtId="43" fontId="14" fillId="0" borderId="0" xfId="47" applyFont="1" applyFill="1" applyBorder="1" applyAlignment="1">
      <alignment horizontal="center" vertical="center" wrapText="1"/>
    </xf>
    <xf numFmtId="0" fontId="17" fillId="0" borderId="0" xfId="1" applyFont="1" applyAlignment="1">
      <alignment horizontal="center" vertical="top" wrapText="1"/>
    </xf>
    <xf numFmtId="43" fontId="17" fillId="0" borderId="0" xfId="47" applyFont="1" applyFill="1" applyAlignment="1">
      <alignment horizontal="center" vertical="top"/>
    </xf>
    <xf numFmtId="43" fontId="17" fillId="0" borderId="0" xfId="47" applyFont="1" applyFill="1" applyAlignment="1">
      <alignment horizontal="right" vertical="top"/>
    </xf>
    <xf numFmtId="43" fontId="18" fillId="0" borderId="0" xfId="84" applyFont="1" applyFill="1"/>
    <xf numFmtId="0" fontId="18" fillId="0" borderId="0" xfId="1" applyFont="1"/>
    <xf numFmtId="165" fontId="23" fillId="0" borderId="0" xfId="23" applyNumberFormat="1" applyFont="1" applyAlignment="1">
      <alignment horizontal="center"/>
    </xf>
    <xf numFmtId="0" fontId="18" fillId="0" borderId="0" xfId="23" applyFont="1"/>
    <xf numFmtId="0" fontId="17" fillId="0" borderId="0" xfId="23" applyFont="1" applyAlignment="1">
      <alignment horizontal="left" vertical="top"/>
    </xf>
    <xf numFmtId="43" fontId="18" fillId="0" borderId="0" xfId="84" applyFont="1" applyFill="1" applyAlignment="1">
      <alignment horizontal="left"/>
    </xf>
    <xf numFmtId="0" fontId="18" fillId="0" borderId="0" xfId="23" applyFont="1" applyAlignment="1">
      <alignment horizontal="left"/>
    </xf>
    <xf numFmtId="0" fontId="17" fillId="0" borderId="0" xfId="23" applyFont="1" applyAlignment="1">
      <alignment horizontal="center" vertical="top"/>
    </xf>
    <xf numFmtId="0" fontId="17" fillId="0" borderId="0" xfId="23" applyFont="1" applyAlignment="1">
      <alignment horizontal="right" vertical="top"/>
    </xf>
    <xf numFmtId="43" fontId="15" fillId="0" borderId="0" xfId="84" applyFont="1" applyFill="1" applyAlignment="1">
      <alignment horizontal="center" vertical="center"/>
    </xf>
    <xf numFmtId="0" fontId="15" fillId="0" borderId="0" xfId="23" applyFont="1" applyAlignment="1">
      <alignment horizontal="center" vertical="center"/>
    </xf>
    <xf numFmtId="0" fontId="14" fillId="0" borderId="1" xfId="23" applyFont="1" applyBorder="1" applyAlignment="1">
      <alignment horizontal="center" vertical="center" wrapText="1"/>
    </xf>
    <xf numFmtId="0" fontId="14" fillId="0" borderId="1" xfId="23" quotePrefix="1" applyFont="1" applyBorder="1" applyAlignment="1">
      <alignment horizontal="center" vertical="top" wrapText="1"/>
    </xf>
    <xf numFmtId="43" fontId="14" fillId="0" borderId="1" xfId="47" quotePrefix="1" applyFont="1" applyFill="1" applyBorder="1" applyAlignment="1">
      <alignment horizontal="center" vertical="center"/>
    </xf>
    <xf numFmtId="43" fontId="14" fillId="0" borderId="0" xfId="47" quotePrefix="1" applyFont="1" applyFill="1" applyBorder="1" applyAlignment="1">
      <alignment horizontal="center" vertical="center"/>
    </xf>
    <xf numFmtId="43" fontId="12" fillId="0" borderId="0" xfId="84" applyFont="1" applyFill="1"/>
    <xf numFmtId="43" fontId="12" fillId="0" borderId="0" xfId="47" applyFont="1" applyFill="1" applyAlignment="1"/>
    <xf numFmtId="43" fontId="13" fillId="0" borderId="0" xfId="47" applyFont="1" applyFill="1" applyAlignment="1">
      <alignment horizontal="right"/>
    </xf>
    <xf numFmtId="43" fontId="13" fillId="0" borderId="0" xfId="84" applyFont="1" applyFill="1"/>
    <xf numFmtId="0" fontId="12" fillId="0" borderId="0" xfId="23" applyAlignment="1">
      <alignment horizontal="right"/>
    </xf>
    <xf numFmtId="3" fontId="12" fillId="0" borderId="0" xfId="47" applyNumberFormat="1" applyFont="1" applyFill="1" applyAlignment="1">
      <alignment horizontal="center"/>
    </xf>
    <xf numFmtId="4" fontId="12" fillId="0" borderId="0" xfId="27" applyNumberFormat="1" applyFont="1" applyFill="1" applyAlignment="1">
      <alignment horizontal="center"/>
    </xf>
    <xf numFmtId="4" fontId="12" fillId="0" borderId="0" xfId="47" applyNumberFormat="1" applyFont="1" applyFill="1" applyAlignment="1">
      <alignment horizontal="center"/>
    </xf>
    <xf numFmtId="0" fontId="12" fillId="0" borderId="0" xfId="0" applyFont="1"/>
    <xf numFmtId="43" fontId="12" fillId="0" borderId="0" xfId="84" applyFont="1" applyFill="1" applyAlignment="1">
      <alignment horizontal="right"/>
    </xf>
    <xf numFmtId="0" fontId="12" fillId="0" borderId="0" xfId="0" applyFont="1" applyAlignment="1">
      <alignment horizontal="center" vertical="top"/>
    </xf>
    <xf numFmtId="43" fontId="12" fillId="0" borderId="0" xfId="27" applyFont="1" applyFill="1" applyAlignment="1">
      <alignment horizontal="center"/>
    </xf>
    <xf numFmtId="43" fontId="12" fillId="0" borderId="0" xfId="27" applyFont="1" applyFill="1" applyAlignment="1">
      <alignment horizontal="right"/>
    </xf>
    <xf numFmtId="43" fontId="12" fillId="0" borderId="0" xfId="84" applyFont="1" applyFill="1" applyBorder="1"/>
    <xf numFmtId="10" fontId="12" fillId="0" borderId="0" xfId="16" applyNumberFormat="1" applyFont="1" applyFill="1" applyAlignment="1">
      <alignment horizontal="right"/>
    </xf>
    <xf numFmtId="43" fontId="13" fillId="0" borderId="0" xfId="47" applyFont="1" applyFill="1"/>
    <xf numFmtId="43" fontId="12" fillId="0" borderId="0" xfId="84" applyFont="1" applyFill="1" applyBorder="1" applyAlignment="1"/>
    <xf numFmtId="43" fontId="19" fillId="0" borderId="0" xfId="84" applyFont="1" applyFill="1" applyAlignment="1">
      <alignment horizontal="center"/>
    </xf>
    <xf numFmtId="169" fontId="19" fillId="0" borderId="0" xfId="47" applyNumberFormat="1" applyFont="1" applyFill="1"/>
    <xf numFmtId="0" fontId="19" fillId="0" borderId="0" xfId="83" applyFont="1"/>
    <xf numFmtId="43" fontId="19" fillId="0" borderId="0" xfId="47" applyFont="1" applyFill="1" applyAlignment="1">
      <alignment horizontal="right"/>
    </xf>
    <xf numFmtId="43" fontId="12" fillId="0" borderId="0" xfId="47" applyFont="1" applyFill="1" applyBorder="1" applyAlignment="1">
      <alignment horizontal="right"/>
    </xf>
    <xf numFmtId="169" fontId="13" fillId="0" borderId="0" xfId="47" applyNumberFormat="1" applyFont="1" applyFill="1" applyBorder="1" applyAlignment="1">
      <alignment horizontal="right" vertical="center"/>
    </xf>
    <xf numFmtId="169" fontId="13" fillId="0" borderId="0" xfId="2" applyNumberFormat="1" applyFont="1" applyFill="1" applyBorder="1" applyAlignment="1">
      <alignment horizontal="right" vertical="center"/>
    </xf>
    <xf numFmtId="43" fontId="13" fillId="0" borderId="0" xfId="47" applyFont="1" applyFill="1" applyBorder="1" applyAlignment="1">
      <alignment horizontal="right" vertical="center"/>
    </xf>
    <xf numFmtId="0" fontId="13" fillId="0" borderId="0" xfId="1" applyFont="1"/>
    <xf numFmtId="0" fontId="12" fillId="0" borderId="0" xfId="0" applyFont="1" applyAlignment="1">
      <alignment horizontal="center" wrapText="1"/>
    </xf>
    <xf numFmtId="0" fontId="12" fillId="0" borderId="0" xfId="23" applyAlignment="1">
      <alignment horizontal="left" vertical="top"/>
    </xf>
    <xf numFmtId="0" fontId="17" fillId="0" borderId="0" xfId="1" applyFont="1" applyAlignment="1">
      <alignment vertical="center"/>
    </xf>
    <xf numFmtId="0" fontId="17" fillId="0" borderId="0" xfId="1" applyFont="1" applyAlignment="1">
      <alignment horizontal="center" vertical="center"/>
    </xf>
    <xf numFmtId="4" fontId="17" fillId="0" borderId="0" xfId="47" applyNumberFormat="1" applyFont="1" applyFill="1" applyAlignment="1">
      <alignment horizontal="center" vertical="center"/>
    </xf>
    <xf numFmtId="0" fontId="17" fillId="0" borderId="0" xfId="1" applyFont="1" applyAlignment="1">
      <alignment vertical="top"/>
    </xf>
    <xf numFmtId="43" fontId="17" fillId="0" borderId="0" xfId="2" applyFont="1" applyFill="1" applyAlignment="1">
      <alignment vertical="top"/>
    </xf>
    <xf numFmtId="0" fontId="23" fillId="0" borderId="0" xfId="1" applyFont="1" applyAlignment="1">
      <alignment vertical="top"/>
    </xf>
    <xf numFmtId="0" fontId="13" fillId="0" borderId="1" xfId="23" applyFont="1" applyBorder="1" applyAlignment="1">
      <alignment horizontal="center" vertical="center"/>
    </xf>
    <xf numFmtId="4" fontId="13" fillId="0" borderId="1" xfId="47" applyNumberFormat="1" applyFont="1" applyFill="1" applyBorder="1" applyAlignment="1">
      <alignment horizontal="center" vertical="center"/>
    </xf>
    <xf numFmtId="0" fontId="13" fillId="0" borderId="0" xfId="23" applyFont="1" applyAlignment="1">
      <alignment horizontal="center" vertical="center"/>
    </xf>
    <xf numFmtId="43" fontId="13" fillId="0" borderId="0" xfId="47" applyFont="1" applyFill="1" applyAlignment="1">
      <alignment horizontal="center" vertical="center"/>
    </xf>
    <xf numFmtId="0" fontId="12" fillId="0" borderId="1" xfId="23" applyBorder="1" applyAlignment="1">
      <alignment horizontal="center" vertical="center"/>
    </xf>
    <xf numFmtId="4" fontId="0" fillId="0" borderId="1" xfId="0" applyNumberFormat="1" applyBorder="1" applyAlignment="1">
      <alignment horizontal="center" vertical="center"/>
    </xf>
    <xf numFmtId="4" fontId="17" fillId="0" borderId="1" xfId="0" applyNumberFormat="1" applyFont="1" applyBorder="1" applyAlignment="1">
      <alignment horizontal="center" vertical="center"/>
    </xf>
    <xf numFmtId="43" fontId="18" fillId="0" borderId="0" xfId="47" applyFont="1" applyFill="1" applyAlignment="1">
      <alignment horizontal="center"/>
    </xf>
    <xf numFmtId="43" fontId="18" fillId="0" borderId="0" xfId="47" applyFont="1" applyFill="1" applyAlignment="1"/>
    <xf numFmtId="0" fontId="12" fillId="0" borderId="0" xfId="23" applyAlignment="1">
      <alignment horizontal="center" vertical="center"/>
    </xf>
    <xf numFmtId="0" fontId="12" fillId="0" borderId="0" xfId="23" applyAlignment="1">
      <alignment horizontal="center" vertical="top"/>
    </xf>
    <xf numFmtId="4" fontId="12" fillId="0" borderId="0" xfId="47" applyNumberFormat="1" applyFont="1" applyFill="1" applyAlignment="1">
      <alignment horizontal="center" vertical="center"/>
    </xf>
    <xf numFmtId="43" fontId="13" fillId="0" borderId="1" xfId="47" applyFont="1" applyFill="1" applyBorder="1" applyAlignment="1">
      <alignment horizontal="right" vertical="center"/>
    </xf>
    <xf numFmtId="43" fontId="13" fillId="0" borderId="1" xfId="47" applyFont="1" applyFill="1" applyBorder="1" applyAlignment="1">
      <alignment horizontal="center" vertical="center"/>
    </xf>
    <xf numFmtId="43" fontId="13" fillId="0" borderId="1" xfId="2" applyFont="1" applyFill="1" applyBorder="1" applyAlignment="1">
      <alignment horizontal="right" vertical="center"/>
    </xf>
    <xf numFmtId="3" fontId="12" fillId="2" borderId="0" xfId="47" applyNumberFormat="1" applyFont="1" applyFill="1" applyAlignment="1">
      <alignment horizontal="center"/>
    </xf>
    <xf numFmtId="0" fontId="13" fillId="2" borderId="0" xfId="23" applyFont="1" applyFill="1"/>
    <xf numFmtId="43" fontId="12" fillId="3" borderId="0" xfId="47" applyFont="1" applyFill="1" applyAlignment="1">
      <alignment horizontal="right"/>
    </xf>
    <xf numFmtId="43" fontId="17" fillId="0" borderId="0" xfId="47" applyFont="1" applyFill="1" applyAlignment="1">
      <alignment vertical="top"/>
    </xf>
    <xf numFmtId="43" fontId="17" fillId="0" borderId="0" xfId="47" quotePrefix="1" applyFont="1" applyFill="1" applyAlignment="1">
      <alignment horizontal="right" vertical="top"/>
    </xf>
    <xf numFmtId="0" fontId="17" fillId="0" borderId="0" xfId="0" applyFont="1" applyAlignment="1">
      <alignment vertical="top"/>
    </xf>
    <xf numFmtId="0" fontId="17" fillId="0" borderId="0" xfId="0" applyFont="1" applyAlignment="1">
      <alignment horizontal="center" vertical="top"/>
    </xf>
    <xf numFmtId="0" fontId="12" fillId="0" borderId="0" xfId="0" applyFont="1" applyAlignment="1">
      <alignment horizontal="left"/>
    </xf>
    <xf numFmtId="0" fontId="15" fillId="0" borderId="0" xfId="0" applyFont="1" applyAlignment="1">
      <alignment horizontal="center" vertical="center"/>
    </xf>
    <xf numFmtId="0" fontId="14" fillId="0" borderId="1" xfId="0" quotePrefix="1" applyFont="1" applyBorder="1" applyAlignment="1">
      <alignment horizontal="center" vertical="center"/>
    </xf>
    <xf numFmtId="165" fontId="12" fillId="0" borderId="0" xfId="1" applyNumberFormat="1" applyAlignment="1">
      <alignment horizontal="center" vertical="top"/>
    </xf>
    <xf numFmtId="43" fontId="12" fillId="2" borderId="0" xfId="47" applyFont="1" applyFill="1" applyAlignment="1"/>
    <xf numFmtId="169" fontId="12" fillId="0" borderId="0" xfId="47" applyNumberFormat="1" applyFont="1" applyFill="1" applyAlignment="1">
      <alignment horizontal="right"/>
    </xf>
    <xf numFmtId="4" fontId="12" fillId="0" borderId="0" xfId="0" applyNumberFormat="1" applyFont="1"/>
    <xf numFmtId="164" fontId="12" fillId="0" borderId="0" xfId="0" applyNumberFormat="1" applyFont="1"/>
    <xf numFmtId="0" fontId="12" fillId="0" borderId="0" xfId="0" applyFont="1" applyAlignment="1">
      <alignment horizontal="center"/>
    </xf>
    <xf numFmtId="2" fontId="12" fillId="0" borderId="0" xfId="0" applyNumberFormat="1" applyFont="1"/>
    <xf numFmtId="2" fontId="12" fillId="0" borderId="0" xfId="0" applyNumberFormat="1" applyFont="1" applyAlignment="1">
      <alignment horizontal="center"/>
    </xf>
    <xf numFmtId="1" fontId="12" fillId="0" borderId="0" xfId="0" applyNumberFormat="1" applyFont="1" applyAlignment="1">
      <alignment horizontal="center"/>
    </xf>
    <xf numFmtId="43" fontId="13" fillId="0" borderId="1" xfId="1" applyNumberFormat="1" applyFont="1" applyBorder="1" applyAlignment="1">
      <alignment vertical="center" wrapText="1"/>
    </xf>
    <xf numFmtId="165" fontId="13" fillId="0" borderId="0" xfId="0" applyNumberFormat="1" applyFont="1"/>
    <xf numFmtId="0" fontId="17" fillId="0" borderId="0" xfId="1" applyFont="1" applyAlignment="1">
      <alignment horizontal="justify" vertical="top"/>
    </xf>
    <xf numFmtId="0" fontId="17" fillId="0" borderId="0" xfId="23" applyFont="1" applyAlignment="1">
      <alignment horizontal="justify" vertical="top"/>
    </xf>
    <xf numFmtId="0" fontId="12" fillId="0" borderId="0" xfId="23" applyAlignment="1">
      <alignment horizontal="justify"/>
    </xf>
    <xf numFmtId="43" fontId="34" fillId="0" borderId="0" xfId="121" applyFont="1" applyFill="1"/>
    <xf numFmtId="4" fontId="13" fillId="0" borderId="0" xfId="47" applyNumberFormat="1" applyFont="1" applyFill="1" applyBorder="1" applyAlignment="1">
      <alignment horizontal="center"/>
    </xf>
    <xf numFmtId="0" fontId="34" fillId="0" borderId="0" xfId="122" applyFont="1"/>
    <xf numFmtId="43" fontId="34" fillId="0" borderId="0" xfId="121" applyFont="1" applyFill="1" applyAlignment="1">
      <alignment vertical="center"/>
    </xf>
    <xf numFmtId="0" fontId="34" fillId="0" borderId="0" xfId="122" applyFont="1" applyAlignment="1">
      <alignment vertical="center"/>
    </xf>
    <xf numFmtId="1" fontId="13" fillId="0" borderId="0" xfId="1" applyNumberFormat="1" applyFont="1" applyAlignment="1">
      <alignment horizontal="center"/>
    </xf>
    <xf numFmtId="1" fontId="13" fillId="0" borderId="0" xfId="1" applyNumberFormat="1" applyFont="1" applyAlignment="1">
      <alignment horizontal="justify" vertical="top"/>
    </xf>
    <xf numFmtId="3" fontId="13" fillId="0" borderId="0" xfId="1" applyNumberFormat="1" applyFont="1" applyAlignment="1">
      <alignment horizontal="center"/>
    </xf>
    <xf numFmtId="4" fontId="13" fillId="0" borderId="0" xfId="1" applyNumberFormat="1" applyFont="1" applyAlignment="1">
      <alignment horizontal="center"/>
    </xf>
    <xf numFmtId="0" fontId="12" fillId="0" borderId="0" xfId="122" applyFont="1" applyAlignment="1">
      <alignment horizontal="justify" vertical="top"/>
    </xf>
    <xf numFmtId="0" fontId="34" fillId="0" borderId="0" xfId="122" applyFont="1" applyAlignment="1">
      <alignment horizontal="justify" vertical="top"/>
    </xf>
    <xf numFmtId="0" fontId="34" fillId="0" borderId="0" xfId="122" applyFont="1" applyAlignment="1">
      <alignment horizontal="justify"/>
    </xf>
    <xf numFmtId="0" fontId="13" fillId="0" borderId="1" xfId="1" applyFont="1" applyBorder="1" applyAlignment="1">
      <alignment horizontal="right" vertical="center" wrapText="1"/>
    </xf>
    <xf numFmtId="0" fontId="14" fillId="0" borderId="1" xfId="23" applyFont="1" applyBorder="1" applyAlignment="1">
      <alignment horizontal="center" vertical="center"/>
    </xf>
    <xf numFmtId="0" fontId="14" fillId="0" borderId="1" xfId="23" quotePrefix="1" applyFont="1" applyBorder="1" applyAlignment="1">
      <alignment horizontal="center" vertical="center"/>
    </xf>
    <xf numFmtId="43" fontId="14" fillId="0" borderId="1" xfId="47" applyFont="1" applyFill="1" applyBorder="1" applyAlignment="1">
      <alignment horizontal="center" vertical="center" wrapText="1"/>
    </xf>
    <xf numFmtId="0" fontId="14" fillId="0" borderId="1" xfId="0" applyFont="1" applyBorder="1" applyAlignment="1">
      <alignment horizontal="center" vertical="center"/>
    </xf>
    <xf numFmtId="43" fontId="14" fillId="0" borderId="1" xfId="47" applyFont="1" applyFill="1" applyBorder="1" applyAlignment="1">
      <alignment horizontal="center" vertical="center"/>
    </xf>
    <xf numFmtId="0" fontId="12" fillId="0" borderId="1" xfId="23" applyBorder="1" applyAlignment="1">
      <alignment horizontal="left" vertical="center"/>
    </xf>
    <xf numFmtId="165" fontId="12" fillId="0" borderId="1" xfId="23" applyNumberFormat="1" applyBorder="1" applyAlignment="1">
      <alignment horizontal="center" wrapText="1"/>
    </xf>
    <xf numFmtId="165" fontId="12" fillId="0" borderId="1" xfId="23" applyNumberFormat="1" applyBorder="1" applyAlignment="1">
      <alignment horizontal="center" vertical="top" wrapText="1"/>
    </xf>
    <xf numFmtId="165" fontId="12" fillId="0" borderId="1" xfId="23" applyNumberFormat="1" applyBorder="1" applyAlignment="1">
      <alignment horizontal="justify"/>
    </xf>
    <xf numFmtId="165" fontId="12" fillId="0" borderId="1" xfId="23" applyNumberFormat="1" applyBorder="1" applyAlignment="1">
      <alignment horizontal="right"/>
    </xf>
    <xf numFmtId="165" fontId="12" fillId="0" borderId="1" xfId="23" applyNumberFormat="1" applyBorder="1" applyAlignment="1">
      <alignment horizontal="left" vertical="top"/>
    </xf>
    <xf numFmtId="43" fontId="12" fillId="0" borderId="1" xfId="47" applyFont="1" applyFill="1" applyBorder="1" applyAlignment="1">
      <alignment horizontal="center"/>
    </xf>
    <xf numFmtId="43" fontId="12" fillId="0" borderId="1" xfId="47" applyFont="1" applyFill="1" applyBorder="1" applyAlignment="1"/>
    <xf numFmtId="0" fontId="13" fillId="0" borderId="1" xfId="23" quotePrefix="1" applyFont="1" applyBorder="1" applyAlignment="1">
      <alignment horizontal="center" wrapText="1"/>
    </xf>
    <xf numFmtId="0" fontId="13" fillId="0" borderId="1" xfId="23" quotePrefix="1" applyFont="1" applyBorder="1" applyAlignment="1">
      <alignment horizontal="center" vertical="top" wrapText="1"/>
    </xf>
    <xf numFmtId="0" fontId="16" fillId="0" borderId="1" xfId="23" applyFont="1" applyBorder="1" applyAlignment="1">
      <alignment horizontal="justify"/>
    </xf>
    <xf numFmtId="0" fontId="16" fillId="0" borderId="1" xfId="23" applyFont="1" applyBorder="1" applyAlignment="1">
      <alignment horizontal="right"/>
    </xf>
    <xf numFmtId="0" fontId="13" fillId="0" borderId="1" xfId="23" quotePrefix="1" applyFont="1" applyBorder="1" applyAlignment="1">
      <alignment horizontal="left" vertical="top"/>
    </xf>
    <xf numFmtId="43" fontId="13" fillId="0" borderId="1" xfId="47" quotePrefix="1" applyFont="1" applyFill="1" applyBorder="1" applyAlignment="1">
      <alignment horizontal="center"/>
    </xf>
    <xf numFmtId="0" fontId="13" fillId="0" borderId="1" xfId="23" applyFont="1" applyBorder="1" applyAlignment="1">
      <alignment horizontal="center" wrapText="1"/>
    </xf>
    <xf numFmtId="0" fontId="12" fillId="0" borderId="1" xfId="23" applyBorder="1" applyAlignment="1">
      <alignment wrapText="1"/>
    </xf>
    <xf numFmtId="0" fontId="16" fillId="0" borderId="1" xfId="23" applyFont="1" applyBorder="1" applyAlignment="1">
      <alignment horizontal="left"/>
    </xf>
    <xf numFmtId="0" fontId="13" fillId="0" borderId="1" xfId="23" quotePrefix="1" applyFont="1" applyBorder="1" applyAlignment="1">
      <alignment horizontal="justify"/>
    </xf>
    <xf numFmtId="0" fontId="13" fillId="0" borderId="1" xfId="23" quotePrefix="1" applyFont="1" applyBorder="1" applyAlignment="1">
      <alignment horizontal="right"/>
    </xf>
    <xf numFmtId="0" fontId="13" fillId="0" borderId="1" xfId="23" applyFont="1" applyBorder="1" applyAlignment="1">
      <alignment wrapText="1"/>
    </xf>
    <xf numFmtId="0" fontId="13" fillId="0" borderId="1" xfId="23" applyFont="1" applyBorder="1" applyAlignment="1">
      <alignment vertical="top" wrapText="1"/>
    </xf>
    <xf numFmtId="0" fontId="13" fillId="0" borderId="1" xfId="23" applyFont="1" applyBorder="1" applyAlignment="1">
      <alignment horizontal="left"/>
    </xf>
    <xf numFmtId="43" fontId="13" fillId="0" borderId="1" xfId="47" applyFont="1" applyFill="1" applyBorder="1" applyAlignment="1">
      <alignment horizontal="center"/>
    </xf>
    <xf numFmtId="43" fontId="13" fillId="0" borderId="1" xfId="47" applyFont="1" applyFill="1" applyBorder="1" applyAlignment="1">
      <alignment horizontal="right"/>
    </xf>
    <xf numFmtId="0" fontId="12" fillId="0" borderId="1" xfId="23" applyBorder="1" applyAlignment="1">
      <alignment horizontal="left" vertical="top" wrapText="1"/>
    </xf>
    <xf numFmtId="0" fontId="12" fillId="0" borderId="1" xfId="23" applyBorder="1" applyAlignment="1">
      <alignment horizontal="justify"/>
    </xf>
    <xf numFmtId="0" fontId="12" fillId="0" borderId="1" xfId="23" applyBorder="1" applyAlignment="1">
      <alignment horizontal="right"/>
    </xf>
    <xf numFmtId="0" fontId="12" fillId="0" borderId="1" xfId="23" applyBorder="1" applyAlignment="1">
      <alignment horizontal="left"/>
    </xf>
    <xf numFmtId="43" fontId="12" fillId="0" borderId="1" xfId="47" applyFont="1" applyFill="1" applyBorder="1" applyAlignment="1">
      <alignment horizontal="right"/>
    </xf>
    <xf numFmtId="0" fontId="12" fillId="0" borderId="1" xfId="23"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0" fontId="12" fillId="0" borderId="1" xfId="0" applyFont="1" applyBorder="1" applyAlignment="1">
      <alignment horizontal="right" wrapText="1"/>
    </xf>
    <xf numFmtId="0" fontId="12" fillId="0" borderId="1" xfId="23" applyBorder="1" applyAlignment="1">
      <alignment horizontal="left" wrapText="1"/>
    </xf>
    <xf numFmtId="3" fontId="12" fillId="0" borderId="1" xfId="47" applyNumberFormat="1" applyFont="1" applyFill="1" applyBorder="1" applyAlignment="1">
      <alignment horizontal="center"/>
    </xf>
    <xf numFmtId="4" fontId="12" fillId="0" borderId="1" xfId="27" applyNumberFormat="1" applyFont="1" applyFill="1" applyBorder="1" applyAlignment="1">
      <alignment horizontal="center"/>
    </xf>
    <xf numFmtId="4" fontId="12" fillId="0" borderId="1" xfId="47" applyNumberFormat="1" applyFont="1" applyFill="1" applyBorder="1" applyAlignment="1">
      <alignment horizontal="center"/>
    </xf>
    <xf numFmtId="0" fontId="12" fillId="0" borderId="1" xfId="23" applyBorder="1" applyAlignment="1">
      <alignment vertical="top" wrapText="1"/>
    </xf>
    <xf numFmtId="0" fontId="12" fillId="0" borderId="1" xfId="0" applyFont="1" applyBorder="1" applyAlignment="1">
      <alignment wrapText="1"/>
    </xf>
    <xf numFmtId="0" fontId="12" fillId="0" borderId="1" xfId="0" applyFont="1" applyBorder="1" applyAlignment="1">
      <alignment horizontal="justify"/>
    </xf>
    <xf numFmtId="0" fontId="13" fillId="0" borderId="1" xfId="77" applyFont="1" applyBorder="1" applyAlignment="1">
      <alignment wrapText="1"/>
    </xf>
    <xf numFmtId="0" fontId="12" fillId="0" borderId="1" xfId="0" applyFont="1" applyBorder="1" applyAlignment="1">
      <alignment horizontal="center" vertical="top"/>
    </xf>
    <xf numFmtId="4" fontId="32" fillId="0" borderId="1" xfId="115" applyNumberFormat="1" applyFont="1" applyFill="1" applyBorder="1" applyAlignment="1">
      <alignment horizontal="center"/>
    </xf>
    <xf numFmtId="0" fontId="12" fillId="0" borderId="1" xfId="23" applyBorder="1" applyAlignment="1">
      <alignment horizontal="justify" vertical="top" wrapText="1"/>
    </xf>
    <xf numFmtId="16" fontId="12" fillId="0" borderId="1" xfId="0" quotePrefix="1" applyNumberFormat="1" applyFont="1" applyBorder="1" applyAlignment="1">
      <alignment horizontal="center" vertical="top" wrapText="1"/>
    </xf>
    <xf numFmtId="0" fontId="12" fillId="0" borderId="1" xfId="23" quotePrefix="1" applyBorder="1" applyAlignment="1">
      <alignment horizontal="justify" vertical="top" wrapText="1"/>
    </xf>
    <xf numFmtId="43" fontId="12" fillId="0" borderId="1" xfId="27" applyFont="1" applyFill="1" applyBorder="1" applyAlignment="1">
      <alignment horizontal="right"/>
    </xf>
    <xf numFmtId="49" fontId="12" fillId="0" borderId="1" xfId="0" applyNumberFormat="1" applyFont="1" applyBorder="1" applyAlignment="1">
      <alignment horizontal="center" vertical="top" wrapText="1"/>
    </xf>
    <xf numFmtId="0" fontId="12" fillId="0" borderId="1" xfId="1" applyBorder="1" applyAlignment="1">
      <alignment horizontal="center" vertical="top" wrapText="1"/>
    </xf>
    <xf numFmtId="0" fontId="12" fillId="0" borderId="1" xfId="0" quotePrefix="1" applyFont="1" applyBorder="1" applyAlignment="1">
      <alignment horizontal="center" vertical="top" wrapText="1"/>
    </xf>
    <xf numFmtId="0" fontId="13" fillId="0" borderId="1" xfId="0" applyFont="1" applyBorder="1"/>
    <xf numFmtId="17" fontId="12" fillId="0" borderId="1" xfId="0" quotePrefix="1" applyNumberFormat="1" applyFont="1" applyBorder="1" applyAlignment="1">
      <alignment horizontal="center" vertical="top" wrapText="1"/>
    </xf>
    <xf numFmtId="49" fontId="12" fillId="0" borderId="1" xfId="0" quotePrefix="1" applyNumberFormat="1" applyFont="1" applyBorder="1" applyAlignment="1">
      <alignment horizontal="center" vertical="top" wrapText="1"/>
    </xf>
    <xf numFmtId="0" fontId="12" fillId="0" borderId="1" xfId="23" applyBorder="1" applyAlignment="1">
      <alignment horizontal="justify" wrapText="1"/>
    </xf>
    <xf numFmtId="0" fontId="12" fillId="0" borderId="1" xfId="23" quotePrefix="1" applyBorder="1" applyAlignment="1">
      <alignment horizontal="center" vertical="top" wrapText="1"/>
    </xf>
    <xf numFmtId="0" fontId="13" fillId="0" borderId="1" xfId="0" applyFont="1" applyBorder="1" applyAlignment="1">
      <alignment wrapText="1"/>
    </xf>
    <xf numFmtId="0" fontId="12" fillId="0" borderId="1" xfId="83" quotePrefix="1" applyFont="1" applyBorder="1" applyAlignment="1">
      <alignment horizontal="center" vertical="top" wrapText="1"/>
    </xf>
    <xf numFmtId="0" fontId="12" fillId="0" borderId="1" xfId="83" applyFont="1" applyBorder="1" applyAlignment="1">
      <alignment horizontal="justify" vertical="top" wrapText="1"/>
    </xf>
    <xf numFmtId="0" fontId="19" fillId="0" borderId="1" xfId="83" quotePrefix="1" applyFont="1" applyBorder="1" applyAlignment="1">
      <alignment horizontal="center" vertical="top" wrapText="1"/>
    </xf>
    <xf numFmtId="0" fontId="19" fillId="0" borderId="1" xfId="83" applyFont="1" applyBorder="1" applyAlignment="1">
      <alignment horizontal="justify" vertical="top" wrapText="1"/>
    </xf>
    <xf numFmtId="0" fontId="12" fillId="0" borderId="1" xfId="119" quotePrefix="1" applyFont="1" applyBorder="1" applyAlignment="1">
      <alignment horizontal="center" vertical="top" wrapText="1"/>
    </xf>
    <xf numFmtId="0" fontId="12" fillId="0" borderId="1" xfId="119" applyFont="1" applyBorder="1" applyAlignment="1">
      <alignment horizontal="justify" vertical="top" wrapText="1"/>
    </xf>
    <xf numFmtId="43" fontId="12" fillId="0" borderId="1" xfId="27" applyFont="1" applyFill="1" applyBorder="1" applyAlignment="1"/>
    <xf numFmtId="43" fontId="12" fillId="0" borderId="1" xfId="2" applyFont="1" applyFill="1" applyBorder="1" applyAlignment="1"/>
    <xf numFmtId="0" fontId="13" fillId="0" borderId="1" xfId="23" applyFont="1" applyBorder="1"/>
    <xf numFmtId="0" fontId="12" fillId="0" borderId="1" xfId="0" applyFont="1" applyBorder="1" applyAlignment="1">
      <alignment horizontal="justify" vertical="top"/>
    </xf>
    <xf numFmtId="0" fontId="13" fillId="0" borderId="1" xfId="8" applyFont="1" applyBorder="1" applyAlignment="1">
      <alignment horizontal="center"/>
    </xf>
    <xf numFmtId="0" fontId="13" fillId="0" borderId="1" xfId="8" quotePrefix="1" applyFont="1" applyBorder="1" applyAlignment="1">
      <alignment horizontal="center" vertical="top"/>
    </xf>
    <xf numFmtId="0" fontId="16" fillId="0" borderId="1" xfId="8" applyFont="1" applyBorder="1" applyAlignment="1">
      <alignment horizontal="left"/>
    </xf>
    <xf numFmtId="0" fontId="13" fillId="0" borderId="1" xfId="8" quotePrefix="1" applyFont="1" applyBorder="1" applyAlignment="1">
      <alignment horizontal="center"/>
    </xf>
    <xf numFmtId="0" fontId="16" fillId="0" borderId="1" xfId="8" applyFont="1" applyBorder="1" applyAlignment="1">
      <alignment horizontal="justify"/>
    </xf>
    <xf numFmtId="0" fontId="13" fillId="0" borderId="1" xfId="77" applyFont="1" applyBorder="1"/>
    <xf numFmtId="0" fontId="16" fillId="0" borderId="1" xfId="77" applyFont="1" applyBorder="1" applyAlignment="1">
      <alignment horizontal="left"/>
    </xf>
    <xf numFmtId="0" fontId="16" fillId="0" borderId="1" xfId="77" applyFont="1" applyBorder="1" applyAlignment="1">
      <alignment horizontal="justify"/>
    </xf>
    <xf numFmtId="0" fontId="12" fillId="0" borderId="1" xfId="77" applyBorder="1" applyAlignment="1">
      <alignment wrapText="1"/>
    </xf>
    <xf numFmtId="0" fontId="12" fillId="0" borderId="1" xfId="77" applyBorder="1" applyAlignment="1">
      <alignment horizontal="left"/>
    </xf>
    <xf numFmtId="0" fontId="12" fillId="0" borderId="1" xfId="77" applyBorder="1" applyAlignment="1">
      <alignment horizontal="justify"/>
    </xf>
    <xf numFmtId="0" fontId="12" fillId="0" borderId="1" xfId="8" quotePrefix="1" applyBorder="1" applyAlignment="1">
      <alignment horizontal="center" vertical="top" wrapText="1"/>
    </xf>
    <xf numFmtId="0" fontId="12" fillId="0" borderId="1" xfId="8" applyBorder="1" applyAlignment="1">
      <alignment horizontal="justify" vertical="top" wrapText="1"/>
    </xf>
    <xf numFmtId="0" fontId="12" fillId="0" borderId="1" xfId="8" applyBorder="1" applyAlignment="1">
      <alignment horizontal="center" vertical="top" wrapText="1"/>
    </xf>
    <xf numFmtId="0" fontId="12" fillId="0" borderId="1" xfId="8" applyBorder="1" applyAlignment="1">
      <alignment horizontal="center" vertical="top"/>
    </xf>
    <xf numFmtId="0" fontId="12" fillId="0" borderId="1" xfId="77" applyBorder="1" applyAlignment="1">
      <alignment horizontal="center" vertical="top" wrapText="1"/>
    </xf>
    <xf numFmtId="0" fontId="18" fillId="0" borderId="1" xfId="8" applyFont="1" applyBorder="1" applyAlignment="1">
      <alignment horizontal="center" vertical="top" wrapText="1"/>
    </xf>
    <xf numFmtId="0" fontId="13" fillId="0" borderId="1" xfId="8" applyFont="1" applyBorder="1" applyAlignment="1">
      <alignment horizontal="justify" vertical="top" wrapText="1"/>
    </xf>
    <xf numFmtId="0" fontId="13" fillId="0" borderId="1" xfId="23" applyFont="1" applyBorder="1" applyAlignment="1">
      <alignment horizontal="center" vertical="top" wrapText="1"/>
    </xf>
    <xf numFmtId="0" fontId="16" fillId="0" borderId="1" xfId="0" applyFont="1" applyBorder="1" applyAlignment="1">
      <alignment horizontal="justify" vertical="top" wrapText="1"/>
    </xf>
    <xf numFmtId="0" fontId="12" fillId="0" borderId="1" xfId="8" applyBorder="1" applyAlignment="1">
      <alignment horizontal="justify" vertical="top"/>
    </xf>
    <xf numFmtId="0" fontId="12" fillId="0" borderId="1" xfId="23" applyBorder="1" applyAlignment="1">
      <alignment horizontal="center" vertical="center" wrapText="1"/>
    </xf>
    <xf numFmtId="0" fontId="16" fillId="0" borderId="1" xfId="23" applyFont="1" applyBorder="1" applyAlignment="1">
      <alignment horizontal="justify" vertical="top"/>
    </xf>
    <xf numFmtId="0" fontId="13" fillId="0" borderId="1" xfId="0" applyFont="1" applyBorder="1" applyAlignment="1">
      <alignment horizontal="center" vertical="center"/>
    </xf>
    <xf numFmtId="0" fontId="13" fillId="0" borderId="1" xfId="23" applyFont="1" applyBorder="1" applyAlignment="1">
      <alignment horizontal="justify" vertical="top"/>
    </xf>
    <xf numFmtId="0" fontId="12" fillId="0" borderId="1" xfId="0" applyFont="1" applyBorder="1" applyAlignment="1">
      <alignment horizontal="justify" wrapText="1"/>
    </xf>
    <xf numFmtId="0" fontId="13" fillId="0" borderId="1" xfId="23" applyFont="1" applyBorder="1" applyAlignment="1">
      <alignment horizontal="center" vertical="center" wrapText="1"/>
    </xf>
    <xf numFmtId="0" fontId="13" fillId="0" borderId="1" xfId="23" applyFont="1" applyBorder="1" applyAlignment="1">
      <alignment horizontal="justify"/>
    </xf>
    <xf numFmtId="0" fontId="13" fillId="0" borderId="1" xfId="23" applyFont="1" applyBorder="1" applyAlignment="1">
      <alignment horizontal="right"/>
    </xf>
    <xf numFmtId="0" fontId="13" fillId="0" borderId="1" xfId="23" applyFont="1" applyBorder="1" applyAlignment="1">
      <alignment horizontal="left" vertical="center"/>
    </xf>
    <xf numFmtId="0" fontId="13" fillId="0" borderId="1" xfId="1" applyFont="1" applyBorder="1" applyAlignment="1">
      <alignment horizontal="right" vertical="top" wrapText="1"/>
    </xf>
    <xf numFmtId="0" fontId="13" fillId="0" borderId="1" xfId="1" applyFont="1" applyBorder="1" applyAlignment="1">
      <alignment horizontal="justify" vertical="center" wrapText="1"/>
    </xf>
    <xf numFmtId="43" fontId="13" fillId="0" borderId="1" xfId="47" applyFont="1" applyFill="1" applyBorder="1" applyAlignment="1">
      <alignment horizontal="right" vertical="center" wrapText="1"/>
    </xf>
    <xf numFmtId="0" fontId="13" fillId="0" borderId="1" xfId="23" quotePrefix="1" applyFont="1" applyBorder="1" applyAlignment="1">
      <alignment horizontal="center" vertical="top"/>
    </xf>
    <xf numFmtId="0" fontId="13" fillId="0" borderId="1" xfId="1" quotePrefix="1" applyFont="1" applyBorder="1" applyAlignment="1">
      <alignment horizontal="center" wrapText="1"/>
    </xf>
    <xf numFmtId="0" fontId="13" fillId="0" borderId="1" xfId="1" quotePrefix="1" applyFont="1" applyBorder="1" applyAlignment="1">
      <alignment horizontal="center" vertical="top" wrapText="1"/>
    </xf>
    <xf numFmtId="0" fontId="16" fillId="0" borderId="1" xfId="1" applyFont="1" applyBorder="1" applyAlignment="1">
      <alignment horizontal="justify"/>
    </xf>
    <xf numFmtId="0" fontId="16" fillId="0" borderId="1" xfId="1" applyFont="1" applyBorder="1" applyAlignment="1">
      <alignment horizontal="left"/>
    </xf>
    <xf numFmtId="0" fontId="13" fillId="0" borderId="1" xfId="1" quotePrefix="1" applyFont="1" applyBorder="1" applyAlignment="1">
      <alignment horizontal="center"/>
    </xf>
    <xf numFmtId="0" fontId="13" fillId="0" borderId="1" xfId="1" quotePrefix="1" applyFont="1" applyBorder="1" applyAlignment="1">
      <alignment horizontal="justify"/>
    </xf>
    <xf numFmtId="0" fontId="12" fillId="0" borderId="1" xfId="1" applyBorder="1" applyAlignment="1">
      <alignment horizontal="center" wrapText="1"/>
    </xf>
    <xf numFmtId="0" fontId="12" fillId="0" borderId="1" xfId="1" applyBorder="1" applyAlignment="1">
      <alignment horizontal="justify" vertical="top" wrapText="1"/>
    </xf>
    <xf numFmtId="0" fontId="12" fillId="0" borderId="1" xfId="1" applyBorder="1" applyAlignment="1">
      <alignment horizontal="center"/>
    </xf>
    <xf numFmtId="0" fontId="12" fillId="0" borderId="1" xfId="1" applyBorder="1" applyAlignment="1">
      <alignment wrapText="1"/>
    </xf>
    <xf numFmtId="0" fontId="16" fillId="0" borderId="1" xfId="23" applyFont="1" applyBorder="1" applyAlignment="1">
      <alignment horizontal="left" vertical="top" wrapText="1"/>
    </xf>
    <xf numFmtId="0" fontId="16" fillId="0" borderId="1" xfId="23" applyFont="1" applyBorder="1"/>
    <xf numFmtId="0" fontId="12" fillId="0" borderId="1" xfId="23" applyBorder="1"/>
    <xf numFmtId="0" fontId="13" fillId="0" borderId="1" xfId="1" applyFont="1" applyBorder="1"/>
    <xf numFmtId="0" fontId="12" fillId="0" borderId="1" xfId="0" applyFont="1" applyBorder="1" applyAlignment="1">
      <alignment horizontal="center" wrapText="1"/>
    </xf>
    <xf numFmtId="0" fontId="12" fillId="0" borderId="1" xfId="110" applyFont="1" applyBorder="1" applyAlignment="1">
      <alignment horizontal="center"/>
    </xf>
    <xf numFmtId="0" fontId="17" fillId="0" borderId="1" xfId="1" applyFont="1" applyBorder="1" applyAlignment="1">
      <alignment horizontal="center" vertical="top" wrapText="1"/>
    </xf>
    <xf numFmtId="0" fontId="17" fillId="0" borderId="1" xfId="1" applyFont="1" applyBorder="1" applyAlignment="1">
      <alignment horizontal="justify" vertical="top"/>
    </xf>
    <xf numFmtId="0" fontId="17" fillId="0" borderId="1" xfId="1" applyFont="1" applyBorder="1" applyAlignment="1">
      <alignment horizontal="right" vertical="top"/>
    </xf>
    <xf numFmtId="0" fontId="17" fillId="0" borderId="1" xfId="1" applyFont="1" applyBorder="1" applyAlignment="1">
      <alignment horizontal="left" vertical="top"/>
    </xf>
    <xf numFmtId="43" fontId="17" fillId="0" borderId="1" xfId="47" applyFont="1" applyFill="1" applyBorder="1" applyAlignment="1">
      <alignment horizontal="center" vertical="top"/>
    </xf>
    <xf numFmtId="43" fontId="17" fillId="0" borderId="1" xfId="47" applyFont="1" applyFill="1" applyBorder="1" applyAlignment="1">
      <alignment horizontal="right" vertical="top"/>
    </xf>
    <xf numFmtId="165" fontId="12" fillId="0" borderId="1" xfId="0" applyNumberFormat="1" applyFont="1" applyBorder="1" applyAlignment="1">
      <alignment horizontal="center"/>
    </xf>
    <xf numFmtId="165" fontId="12" fillId="0" borderId="1" xfId="0" applyNumberFormat="1" applyFont="1" applyBorder="1" applyAlignment="1">
      <alignment horizontal="center" vertical="top"/>
    </xf>
    <xf numFmtId="0" fontId="16" fillId="0" borderId="1" xfId="0" applyFont="1" applyBorder="1" applyAlignment="1">
      <alignment horizontal="justify"/>
    </xf>
    <xf numFmtId="0" fontId="12" fillId="0" borderId="1" xfId="0" applyFont="1" applyBorder="1"/>
    <xf numFmtId="0" fontId="13" fillId="0" borderId="1" xfId="1" applyFont="1" applyBorder="1" applyAlignment="1">
      <alignment horizontal="center" vertical="top"/>
    </xf>
    <xf numFmtId="0" fontId="13" fillId="0" borderId="1" xfId="8" applyFont="1" applyBorder="1" applyAlignment="1">
      <alignment horizontal="center" vertical="top"/>
    </xf>
    <xf numFmtId="0" fontId="37" fillId="0" borderId="1" xfId="122" applyFont="1" applyBorder="1" applyAlignment="1">
      <alignment horizontal="center" vertical="top"/>
    </xf>
    <xf numFmtId="0" fontId="34" fillId="0" borderId="1" xfId="122" applyFont="1" applyBorder="1" applyAlignment="1">
      <alignment horizontal="center" vertical="top"/>
    </xf>
    <xf numFmtId="0" fontId="34" fillId="0" borderId="1" xfId="122" applyFont="1" applyBorder="1" applyAlignment="1">
      <alignment horizontal="justify" vertical="top" wrapText="1"/>
    </xf>
    <xf numFmtId="0" fontId="12" fillId="0" borderId="1" xfId="1" applyBorder="1" applyAlignment="1">
      <alignment horizontal="right" wrapText="1"/>
    </xf>
    <xf numFmtId="0" fontId="34" fillId="0" borderId="1" xfId="122" applyFont="1" applyBorder="1" applyAlignment="1">
      <alignment horizontal="center"/>
    </xf>
    <xf numFmtId="3" fontId="34" fillId="0" borderId="1" xfId="121" applyNumberFormat="1" applyFont="1" applyFill="1" applyBorder="1" applyAlignment="1">
      <alignment horizontal="center"/>
    </xf>
    <xf numFmtId="4" fontId="34" fillId="0" borderId="1" xfId="121" applyNumberFormat="1" applyFont="1" applyFill="1" applyBorder="1" applyAlignment="1">
      <alignment horizontal="center"/>
    </xf>
    <xf numFmtId="16" fontId="12" fillId="0" borderId="1" xfId="1" applyNumberFormat="1" applyBorder="1" applyAlignment="1">
      <alignment horizontal="center" vertical="top"/>
    </xf>
    <xf numFmtId="0" fontId="38" fillId="0" borderId="1" xfId="1" applyFont="1" applyBorder="1" applyAlignment="1">
      <alignment horizontal="justify" vertical="top"/>
    </xf>
    <xf numFmtId="1" fontId="12" fillId="0" borderId="1" xfId="1" applyNumberFormat="1" applyBorder="1" applyAlignment="1">
      <alignment horizontal="center" vertical="top"/>
    </xf>
    <xf numFmtId="0" fontId="12" fillId="0" borderId="1" xfId="122" applyFont="1" applyBorder="1" applyAlignment="1">
      <alignment horizontal="center" vertical="top" wrapText="1"/>
    </xf>
    <xf numFmtId="4" fontId="12" fillId="0" borderId="1" xfId="122" applyNumberFormat="1" applyFont="1" applyBorder="1" applyAlignment="1">
      <alignment horizontal="center"/>
    </xf>
    <xf numFmtId="4" fontId="34" fillId="0" borderId="1" xfId="122" applyNumberFormat="1" applyFont="1" applyBorder="1" applyAlignment="1">
      <alignment horizontal="center"/>
    </xf>
    <xf numFmtId="0" fontId="16" fillId="0" borderId="1" xfId="1" applyFont="1" applyBorder="1" applyAlignment="1">
      <alignment horizontal="justify" vertical="top"/>
    </xf>
    <xf numFmtId="0" fontId="38" fillId="0" borderId="1" xfId="1" applyFont="1" applyBorder="1" applyAlignment="1">
      <alignment horizontal="right"/>
    </xf>
    <xf numFmtId="1" fontId="34" fillId="0" borderId="1" xfId="122" applyNumberFormat="1" applyFont="1" applyBorder="1" applyAlignment="1">
      <alignment horizontal="center" vertical="top"/>
    </xf>
    <xf numFmtId="0" fontId="35" fillId="0" borderId="1" xfId="1" applyFont="1" applyBorder="1" applyAlignment="1">
      <alignment horizontal="justify" vertical="top" wrapText="1"/>
    </xf>
    <xf numFmtId="0" fontId="35" fillId="0" borderId="1" xfId="1" applyFont="1" applyBorder="1" applyAlignment="1">
      <alignment horizontal="right" wrapText="1"/>
    </xf>
    <xf numFmtId="0" fontId="12" fillId="0" borderId="1" xfId="1" applyBorder="1" applyAlignment="1">
      <alignment horizontal="left"/>
    </xf>
    <xf numFmtId="3" fontId="12" fillId="0" borderId="1" xfId="121" applyNumberFormat="1" applyFont="1" applyFill="1" applyBorder="1" applyAlignment="1">
      <alignment horizontal="center"/>
    </xf>
    <xf numFmtId="4" fontId="12" fillId="0" borderId="1" xfId="121" applyNumberFormat="1" applyFont="1" applyFill="1" applyBorder="1" applyAlignment="1">
      <alignment horizontal="center"/>
    </xf>
    <xf numFmtId="0" fontId="12" fillId="0" borderId="1" xfId="23" applyBorder="1" applyAlignment="1">
      <alignment horizontal="right" wrapText="1"/>
    </xf>
    <xf numFmtId="0" fontId="12" fillId="0" borderId="1" xfId="1" applyBorder="1" applyAlignment="1">
      <alignment horizontal="justify" vertical="center" wrapText="1"/>
    </xf>
    <xf numFmtId="0" fontId="13" fillId="0" borderId="1" xfId="1" applyFont="1" applyBorder="1" applyAlignment="1">
      <alignment horizontal="center"/>
    </xf>
    <xf numFmtId="4" fontId="1" fillId="0" borderId="1" xfId="122" applyNumberFormat="1" applyBorder="1"/>
    <xf numFmtId="0" fontId="1" fillId="0" borderId="1" xfId="122" applyBorder="1" applyAlignment="1">
      <alignment horizontal="justify" wrapText="1"/>
    </xf>
    <xf numFmtId="1" fontId="13" fillId="0" borderId="1" xfId="1" applyNumberFormat="1" applyFont="1" applyBorder="1" applyAlignment="1">
      <alignment horizontal="center" vertical="top"/>
    </xf>
    <xf numFmtId="3" fontId="12" fillId="0" borderId="1" xfId="47" applyNumberFormat="1" applyFont="1" applyFill="1" applyBorder="1" applyAlignment="1">
      <alignment horizontal="justify"/>
    </xf>
    <xf numFmtId="0" fontId="34" fillId="0" borderId="1" xfId="122" applyFont="1" applyBorder="1" applyAlignment="1">
      <alignment vertical="top" wrapText="1"/>
    </xf>
    <xf numFmtId="0" fontId="34" fillId="0" borderId="1" xfId="122" applyFont="1" applyBorder="1" applyAlignment="1">
      <alignment horizontal="center" vertical="center" wrapText="1"/>
    </xf>
    <xf numFmtId="0" fontId="34" fillId="0" borderId="1" xfId="122" applyFont="1" applyBorder="1" applyAlignment="1">
      <alignment horizontal="center" vertical="top" wrapText="1"/>
    </xf>
    <xf numFmtId="0" fontId="35" fillId="0" borderId="1" xfId="1" applyFont="1" applyBorder="1" applyAlignment="1">
      <alignment horizontal="right" vertical="center" wrapText="1"/>
    </xf>
    <xf numFmtId="0" fontId="12" fillId="0" borderId="1" xfId="1" applyBorder="1" applyAlignment="1">
      <alignment horizontal="left" vertical="center"/>
    </xf>
    <xf numFmtId="1" fontId="34" fillId="0" borderId="1" xfId="121" applyNumberFormat="1" applyFont="1" applyFill="1" applyBorder="1" applyAlignment="1">
      <alignment horizontal="center" vertical="center"/>
    </xf>
    <xf numFmtId="4" fontId="1" fillId="0" borderId="1" xfId="122" applyNumberFormat="1" applyBorder="1" applyAlignment="1">
      <alignment horizontal="center" vertical="center"/>
    </xf>
    <xf numFmtId="4" fontId="12" fillId="0" borderId="1" xfId="47" applyNumberFormat="1" applyFont="1" applyFill="1" applyBorder="1" applyAlignment="1">
      <alignment horizontal="center" vertical="center"/>
    </xf>
    <xf numFmtId="2" fontId="34" fillId="0" borderId="1" xfId="121" applyNumberFormat="1" applyFont="1" applyFill="1" applyBorder="1" applyAlignment="1">
      <alignment horizontal="center" vertical="center"/>
    </xf>
    <xf numFmtId="0" fontId="1" fillId="0" borderId="1" xfId="122" applyBorder="1" applyAlignment="1">
      <alignment horizontal="justify" vertical="center"/>
    </xf>
    <xf numFmtId="0" fontId="34" fillId="0" borderId="1" xfId="1" applyFont="1" applyBorder="1" applyAlignment="1">
      <alignment horizontal="right" wrapText="1"/>
    </xf>
    <xf numFmtId="0" fontId="35" fillId="0" borderId="1" xfId="1" applyFont="1" applyBorder="1" applyAlignment="1">
      <alignment horizontal="right"/>
    </xf>
    <xf numFmtId="0" fontId="34" fillId="0" borderId="1" xfId="122" applyFont="1" applyBorder="1"/>
    <xf numFmtId="0" fontId="37" fillId="0" borderId="1" xfId="122" applyFont="1" applyBorder="1" applyAlignment="1">
      <alignment horizontal="right" vertical="center"/>
    </xf>
    <xf numFmtId="0" fontId="37" fillId="0" borderId="1" xfId="122" applyFont="1" applyBorder="1" applyAlignment="1">
      <alignment horizontal="justify" vertical="top"/>
    </xf>
    <xf numFmtId="3" fontId="37" fillId="0" borderId="1" xfId="122" applyNumberFormat="1" applyFont="1" applyBorder="1" applyAlignment="1">
      <alignment horizontal="center"/>
    </xf>
    <xf numFmtId="4" fontId="37" fillId="0" borderId="1" xfId="122" applyNumberFormat="1" applyFont="1" applyBorder="1" applyAlignment="1">
      <alignment horizontal="center"/>
    </xf>
    <xf numFmtId="0" fontId="12" fillId="0" borderId="1" xfId="1" applyBorder="1" applyAlignment="1">
      <alignment horizontal="justify" vertical="justify" wrapText="1"/>
    </xf>
    <xf numFmtId="0" fontId="1" fillId="0" borderId="1" xfId="122" applyBorder="1" applyAlignment="1">
      <alignment vertical="center"/>
    </xf>
    <xf numFmtId="0" fontId="1" fillId="0" borderId="1" xfId="122" applyBorder="1" applyAlignment="1">
      <alignment horizontal="justify"/>
    </xf>
    <xf numFmtId="0" fontId="12" fillId="0" borderId="1" xfId="122" applyFont="1" applyBorder="1" applyAlignment="1">
      <alignment horizontal="right" wrapText="1"/>
    </xf>
    <xf numFmtId="0" fontId="12" fillId="0" borderId="1" xfId="122" applyFont="1" applyBorder="1" applyAlignment="1">
      <alignment horizontal="left"/>
    </xf>
    <xf numFmtId="4" fontId="12" fillId="0" borderId="1" xfId="121" applyNumberFormat="1" applyFont="1" applyFill="1" applyBorder="1" applyAlignment="1" applyProtection="1">
      <alignment horizontal="center"/>
    </xf>
    <xf numFmtId="0" fontId="12" fillId="0" borderId="1" xfId="122" applyFont="1" applyBorder="1" applyAlignment="1">
      <alignment horizontal="justify" vertical="top" wrapText="1"/>
    </xf>
    <xf numFmtId="0" fontId="34" fillId="0" borderId="1" xfId="122" applyFont="1" applyBorder="1" applyAlignment="1">
      <alignment horizontal="justify" vertical="center" wrapText="1"/>
    </xf>
    <xf numFmtId="2" fontId="12" fillId="0" borderId="1" xfId="121" applyNumberFormat="1" applyFont="1" applyFill="1" applyBorder="1" applyAlignment="1">
      <alignment horizontal="center"/>
    </xf>
    <xf numFmtId="43" fontId="12" fillId="0" borderId="1" xfId="121" applyFont="1" applyFill="1" applyBorder="1" applyAlignment="1">
      <alignment horizontal="center"/>
    </xf>
    <xf numFmtId="0" fontId="34" fillId="0" borderId="1" xfId="122" applyFont="1" applyBorder="1" applyAlignment="1">
      <alignment horizontal="justify" wrapText="1"/>
    </xf>
    <xf numFmtId="2" fontId="34" fillId="0" borderId="1" xfId="121" applyNumberFormat="1" applyFont="1" applyFill="1" applyBorder="1" applyAlignment="1">
      <alignment horizontal="center"/>
    </xf>
    <xf numFmtId="4" fontId="41" fillId="0" borderId="1" xfId="122" applyNumberFormat="1" applyFont="1" applyBorder="1" applyAlignment="1">
      <alignment horizontal="center"/>
    </xf>
    <xf numFmtId="0" fontId="36" fillId="0" borderId="1" xfId="122" applyFont="1" applyBorder="1" applyAlignment="1">
      <alignment horizontal="justify" vertical="top"/>
    </xf>
    <xf numFmtId="0" fontId="37" fillId="0" borderId="1" xfId="122" applyFont="1" applyBorder="1" applyAlignment="1">
      <alignment horizontal="center"/>
    </xf>
    <xf numFmtId="3" fontId="37" fillId="0" borderId="1" xfId="121" applyNumberFormat="1" applyFont="1" applyFill="1" applyBorder="1" applyAlignment="1">
      <alignment horizontal="center"/>
    </xf>
    <xf numFmtId="4" fontId="37" fillId="0" borderId="1" xfId="121" applyNumberFormat="1" applyFont="1" applyFill="1" applyBorder="1" applyAlignment="1">
      <alignment horizontal="center"/>
    </xf>
    <xf numFmtId="0" fontId="13" fillId="0" borderId="1" xfId="122" applyFont="1" applyBorder="1" applyAlignment="1">
      <alignment horizontal="center" vertical="center"/>
    </xf>
    <xf numFmtId="0" fontId="13" fillId="0" borderId="1" xfId="122" applyFont="1" applyBorder="1" applyAlignment="1">
      <alignment horizontal="justify" vertical="top"/>
    </xf>
    <xf numFmtId="3" fontId="13" fillId="0" borderId="1" xfId="122" applyNumberFormat="1" applyFont="1" applyBorder="1" applyAlignment="1">
      <alignment horizontal="center"/>
    </xf>
    <xf numFmtId="4" fontId="13" fillId="0" borderId="1" xfId="122" applyNumberFormat="1" applyFont="1" applyBorder="1" applyAlignment="1">
      <alignment horizontal="center"/>
    </xf>
    <xf numFmtId="4" fontId="13" fillId="0" borderId="1" xfId="47" applyNumberFormat="1" applyFont="1" applyFill="1" applyBorder="1" applyAlignment="1">
      <alignment horizontal="center"/>
    </xf>
    <xf numFmtId="0" fontId="13" fillId="0" borderId="1" xfId="122" quotePrefix="1" applyFont="1" applyBorder="1" applyAlignment="1">
      <alignment horizontal="center"/>
    </xf>
    <xf numFmtId="0" fontId="12" fillId="0" borderId="1" xfId="122" quotePrefix="1" applyFont="1" applyBorder="1" applyAlignment="1">
      <alignment horizontal="center" vertical="top"/>
    </xf>
    <xf numFmtId="0" fontId="16" fillId="0" borderId="1" xfId="122" applyFont="1" applyBorder="1" applyAlignment="1">
      <alignment horizontal="justify" vertical="top"/>
    </xf>
    <xf numFmtId="0" fontId="34" fillId="0" borderId="1" xfId="1" applyFont="1" applyBorder="1" applyAlignment="1">
      <alignment horizontal="justify" vertical="top" wrapText="1"/>
    </xf>
    <xf numFmtId="0" fontId="13" fillId="0" borderId="1" xfId="122" quotePrefix="1" applyFont="1" applyBorder="1" applyAlignment="1">
      <alignment horizontal="center" vertical="top"/>
    </xf>
    <xf numFmtId="3" fontId="13" fillId="0" borderId="1" xfId="47" quotePrefix="1" applyNumberFormat="1" applyFont="1" applyFill="1" applyBorder="1" applyAlignment="1">
      <alignment horizontal="center"/>
    </xf>
    <xf numFmtId="0" fontId="16" fillId="0" borderId="1" xfId="123" applyFont="1" applyBorder="1" applyAlignment="1">
      <alignment horizontal="justify" vertical="top"/>
    </xf>
    <xf numFmtId="1" fontId="12" fillId="0" borderId="1" xfId="122" quotePrefix="1" applyNumberFormat="1" applyFont="1" applyBorder="1" applyAlignment="1">
      <alignment horizontal="center" vertical="top"/>
    </xf>
    <xf numFmtId="3" fontId="12" fillId="0" borderId="1" xfId="121" applyNumberFormat="1" applyFont="1" applyFill="1" applyBorder="1" applyAlignment="1" applyProtection="1">
      <alignment horizontal="center"/>
    </xf>
    <xf numFmtId="0" fontId="12" fillId="0" borderId="1" xfId="1" applyBorder="1" applyAlignment="1">
      <alignment horizontal="center" vertical="top"/>
    </xf>
    <xf numFmtId="0" fontId="34" fillId="0" borderId="1" xfId="122" applyFont="1" applyBorder="1" applyAlignment="1">
      <alignment horizontal="right" wrapText="1"/>
    </xf>
    <xf numFmtId="0" fontId="12" fillId="0" borderId="1" xfId="1" applyBorder="1" applyAlignment="1">
      <alignment horizontal="justify" vertical="top"/>
    </xf>
    <xf numFmtId="0" fontId="35" fillId="0" borderId="1" xfId="1" applyFont="1" applyBorder="1" applyAlignment="1">
      <alignment horizontal="justify" vertical="top"/>
    </xf>
    <xf numFmtId="0" fontId="35" fillId="0" borderId="1" xfId="1" applyFont="1" applyBorder="1" applyAlignment="1">
      <alignment horizontal="right" vertical="top" wrapText="1"/>
    </xf>
    <xf numFmtId="3" fontId="12" fillId="0" borderId="1" xfId="121" applyNumberFormat="1" applyFont="1" applyFill="1" applyBorder="1" applyAlignment="1">
      <alignment horizontal="center" vertical="center"/>
    </xf>
    <xf numFmtId="4" fontId="12" fillId="0" borderId="1" xfId="121" applyNumberFormat="1" applyFont="1" applyFill="1" applyBorder="1" applyAlignment="1">
      <alignment horizontal="center" vertical="center"/>
    </xf>
    <xf numFmtId="0" fontId="35" fillId="0" borderId="1" xfId="1" applyFont="1" applyBorder="1" applyAlignment="1">
      <alignment horizontal="center" vertical="top"/>
    </xf>
    <xf numFmtId="0" fontId="35" fillId="0" borderId="1" xfId="1" applyFont="1" applyBorder="1" applyAlignment="1">
      <alignment horizontal="center" vertical="center"/>
    </xf>
    <xf numFmtId="43" fontId="35" fillId="0" borderId="1" xfId="121" applyFont="1" applyFill="1" applyBorder="1" applyAlignment="1">
      <alignment horizontal="center" vertical="center"/>
    </xf>
    <xf numFmtId="0" fontId="16" fillId="0" borderId="1" xfId="0" applyFont="1" applyBorder="1" applyAlignment="1">
      <alignment horizontal="left"/>
    </xf>
    <xf numFmtId="0" fontId="16" fillId="0" borderId="1" xfId="8" applyFont="1" applyBorder="1"/>
    <xf numFmtId="165" fontId="12" fillId="0" borderId="1" xfId="1" applyNumberFormat="1" applyBorder="1" applyAlignment="1">
      <alignment horizontal="center" vertical="top"/>
    </xf>
    <xf numFmtId="1" fontId="12" fillId="0" borderId="1" xfId="47" applyNumberFormat="1" applyFont="1" applyFill="1" applyBorder="1" applyAlignment="1">
      <alignment horizontal="center"/>
    </xf>
    <xf numFmtId="165" fontId="12" fillId="0" borderId="1" xfId="0" applyNumberFormat="1" applyFont="1" applyBorder="1"/>
    <xf numFmtId="0" fontId="12" fillId="0" borderId="1" xfId="8" applyBorder="1" applyAlignment="1">
      <alignment horizontal="center"/>
    </xf>
    <xf numFmtId="0" fontId="16" fillId="0" borderId="1" xfId="8" applyFont="1" applyBorder="1" applyAlignment="1">
      <alignment horizontal="left" vertical="top"/>
    </xf>
    <xf numFmtId="1" fontId="12" fillId="0" borderId="1" xfId="27" applyNumberFormat="1" applyFont="1" applyFill="1" applyBorder="1" applyAlignment="1">
      <alignment horizontal="center"/>
    </xf>
    <xf numFmtId="0" fontId="12" fillId="0" borderId="1" xfId="0" applyFont="1" applyBorder="1" applyAlignment="1">
      <alignment horizontal="center"/>
    </xf>
    <xf numFmtId="1" fontId="12" fillId="0" borderId="1" xfId="8" applyNumberFormat="1" applyBorder="1" applyAlignment="1">
      <alignment horizontal="center"/>
    </xf>
    <xf numFmtId="0" fontId="12" fillId="0" borderId="1" xfId="8" applyBorder="1"/>
    <xf numFmtId="0" fontId="16" fillId="0" borderId="1" xfId="0" applyFont="1" applyBorder="1" applyAlignment="1">
      <alignment horizontal="left" vertical="top"/>
    </xf>
    <xf numFmtId="0" fontId="16" fillId="0" borderId="1" xfId="1" applyFont="1" applyBorder="1" applyAlignment="1">
      <alignment horizontal="justify" vertical="top" wrapText="1"/>
    </xf>
    <xf numFmtId="0" fontId="19" fillId="0" borderId="1" xfId="8" applyFont="1" applyBorder="1" applyAlignment="1">
      <alignment horizontal="center"/>
    </xf>
    <xf numFmtId="0" fontId="19" fillId="0" borderId="1" xfId="8" applyFont="1" applyBorder="1"/>
    <xf numFmtId="43" fontId="19" fillId="0" borderId="1" xfId="47" applyFont="1" applyFill="1" applyBorder="1" applyAlignment="1"/>
    <xf numFmtId="43" fontId="19" fillId="0" borderId="1" xfId="47" applyFont="1" applyFill="1" applyBorder="1" applyAlignment="1">
      <alignment horizontal="right"/>
    </xf>
    <xf numFmtId="49" fontId="35" fillId="0" borderId="1" xfId="0" quotePrefix="1" applyNumberFormat="1" applyFont="1" applyBorder="1" applyAlignment="1">
      <alignment horizontal="center" vertical="top" wrapText="1"/>
    </xf>
    <xf numFmtId="0" fontId="35" fillId="0" borderId="1" xfId="0" applyFont="1" applyBorder="1" applyAlignment="1">
      <alignment horizontal="center" wrapText="1"/>
    </xf>
    <xf numFmtId="0" fontId="35" fillId="0" borderId="1" xfId="0" applyFont="1" applyBorder="1" applyAlignment="1">
      <alignment horizontal="center" vertical="top" wrapText="1"/>
    </xf>
    <xf numFmtId="4" fontId="34" fillId="0" borderId="1" xfId="0" applyNumberFormat="1" applyFont="1" applyBorder="1"/>
    <xf numFmtId="169" fontId="12" fillId="0" borderId="1" xfId="47" applyNumberFormat="1" applyFont="1" applyFill="1" applyBorder="1" applyAlignment="1">
      <alignment horizontal="right"/>
    </xf>
    <xf numFmtId="0" fontId="35" fillId="0" borderId="1" xfId="0" quotePrefix="1" applyFont="1" applyBorder="1" applyAlignment="1">
      <alignment horizontal="center" vertical="top" wrapText="1"/>
    </xf>
    <xf numFmtId="0" fontId="0" fillId="0" borderId="1" xfId="0" applyBorder="1" applyAlignment="1">
      <alignment horizontal="center" vertical="top" wrapText="1"/>
    </xf>
    <xf numFmtId="43" fontId="12" fillId="0" borderId="1" xfId="28" applyFont="1" applyFill="1" applyBorder="1" applyAlignment="1"/>
    <xf numFmtId="0" fontId="34" fillId="0" borderId="1" xfId="0" applyFont="1" applyBorder="1" applyAlignment="1">
      <alignment horizontal="center" vertical="top"/>
    </xf>
    <xf numFmtId="165" fontId="36" fillId="0" borderId="1" xfId="0" applyNumberFormat="1" applyFont="1" applyBorder="1" applyAlignment="1">
      <alignment horizontal="center"/>
    </xf>
    <xf numFmtId="0" fontId="34" fillId="0" borderId="1" xfId="0" applyFont="1" applyBorder="1" applyAlignment="1">
      <alignment horizontal="justify" vertical="top" wrapText="1"/>
    </xf>
    <xf numFmtId="0" fontId="34" fillId="0" borderId="1" xfId="0" applyFont="1" applyBorder="1"/>
    <xf numFmtId="43" fontId="34" fillId="0" borderId="1" xfId="47" applyFont="1" applyFill="1" applyBorder="1" applyAlignment="1"/>
    <xf numFmtId="169" fontId="12" fillId="0" borderId="1" xfId="47" applyNumberFormat="1" applyFont="1" applyFill="1" applyBorder="1" applyAlignment="1">
      <alignment horizontal="center" wrapText="1"/>
    </xf>
    <xf numFmtId="43" fontId="34" fillId="0" borderId="1" xfId="2" applyFont="1" applyFill="1" applyBorder="1" applyAlignment="1"/>
    <xf numFmtId="43" fontId="12" fillId="0" borderId="1" xfId="47" applyFont="1" applyFill="1" applyBorder="1" applyAlignment="1">
      <alignment horizontal="right" wrapText="1"/>
    </xf>
    <xf numFmtId="169" fontId="12" fillId="0" borderId="1" xfId="28" applyNumberFormat="1" applyFont="1" applyFill="1" applyBorder="1" applyAlignment="1">
      <alignment horizontal="center"/>
    </xf>
    <xf numFmtId="49" fontId="12" fillId="0" borderId="1" xfId="0" applyNumberFormat="1" applyFont="1" applyBorder="1" applyAlignment="1">
      <alignment horizontal="center" vertical="top"/>
    </xf>
    <xf numFmtId="169" fontId="12" fillId="0" borderId="1" xfId="47" applyNumberFormat="1" applyFont="1" applyFill="1" applyBorder="1" applyAlignment="1">
      <alignment horizontal="right" wrapText="1"/>
    </xf>
    <xf numFmtId="1" fontId="12" fillId="0" borderId="1" xfId="0" applyNumberFormat="1" applyFont="1" applyBorder="1" applyAlignment="1">
      <alignment horizontal="center" wrapText="1"/>
    </xf>
    <xf numFmtId="4" fontId="12" fillId="0" borderId="1" xfId="0" applyNumberFormat="1" applyFont="1" applyBorder="1" applyAlignment="1">
      <alignment horizontal="right"/>
    </xf>
    <xf numFmtId="4" fontId="12" fillId="0" borderId="1" xfId="0" applyNumberFormat="1" applyFont="1" applyBorder="1" applyAlignment="1">
      <alignment horizontal="right" wrapText="1"/>
    </xf>
    <xf numFmtId="169" fontId="12" fillId="0" borderId="1" xfId="47" applyNumberFormat="1" applyFont="1" applyFill="1" applyBorder="1" applyAlignment="1"/>
    <xf numFmtId="2" fontId="19" fillId="0" borderId="1" xfId="0" applyNumberFormat="1" applyFont="1" applyBorder="1"/>
    <xf numFmtId="0" fontId="0" fillId="0" borderId="1" xfId="0" applyBorder="1" applyAlignment="1">
      <alignment horizontal="justify" vertical="top" wrapText="1"/>
    </xf>
    <xf numFmtId="2" fontId="19" fillId="0" borderId="1" xfId="0" applyNumberFormat="1" applyFont="1" applyBorder="1" applyAlignment="1">
      <alignment wrapText="1"/>
    </xf>
    <xf numFmtId="4" fontId="0" fillId="0" borderId="1" xfId="0" applyNumberFormat="1" applyBorder="1" applyAlignment="1">
      <alignment horizontal="right"/>
    </xf>
    <xf numFmtId="4" fontId="0" fillId="0" borderId="1" xfId="0" applyNumberFormat="1" applyBorder="1"/>
    <xf numFmtId="2" fontId="19" fillId="0" borderId="1" xfId="0" applyNumberFormat="1" applyFont="1" applyBorder="1" applyAlignment="1">
      <alignment horizontal="right"/>
    </xf>
    <xf numFmtId="169" fontId="12" fillId="0" borderId="1" xfId="47" applyNumberFormat="1" applyFont="1" applyFill="1" applyBorder="1" applyAlignment="1">
      <alignment horizontal="center"/>
    </xf>
    <xf numFmtId="0" fontId="34" fillId="0" borderId="1" xfId="0" quotePrefix="1" applyFont="1" applyBorder="1" applyAlignment="1">
      <alignment horizontal="center" vertical="top" wrapText="1"/>
    </xf>
    <xf numFmtId="0" fontId="34" fillId="0" borderId="1" xfId="0" applyFont="1" applyBorder="1" applyAlignment="1">
      <alignment horizontal="center" wrapText="1"/>
    </xf>
    <xf numFmtId="169" fontId="12" fillId="0" borderId="1" xfId="0" applyNumberFormat="1" applyFont="1" applyBorder="1" applyAlignment="1">
      <alignment horizontal="center"/>
    </xf>
    <xf numFmtId="169" fontId="34" fillId="0" borderId="1" xfId="47" applyNumberFormat="1" applyFont="1" applyFill="1" applyBorder="1" applyAlignment="1"/>
    <xf numFmtId="165" fontId="16" fillId="0" borderId="1" xfId="0" applyNumberFormat="1" applyFont="1" applyBorder="1"/>
    <xf numFmtId="169" fontId="12" fillId="0" borderId="1" xfId="27" applyNumberFormat="1" applyFont="1" applyFill="1" applyBorder="1" applyAlignment="1">
      <alignment horizontal="center"/>
    </xf>
    <xf numFmtId="43" fontId="12" fillId="0" borderId="1" xfId="27" applyFont="1" applyFill="1" applyBorder="1" applyAlignment="1">
      <alignment horizontal="center"/>
    </xf>
    <xf numFmtId="169" fontId="34" fillId="0" borderId="1" xfId="2" applyNumberFormat="1" applyFont="1" applyFill="1" applyBorder="1" applyAlignment="1"/>
    <xf numFmtId="169" fontId="19" fillId="0" borderId="1" xfId="47" applyNumberFormat="1" applyFont="1" applyFill="1" applyBorder="1" applyAlignment="1">
      <alignment horizontal="right"/>
    </xf>
    <xf numFmtId="169" fontId="34" fillId="0" borderId="1" xfId="0" applyNumberFormat="1" applyFont="1" applyBorder="1"/>
    <xf numFmtId="169" fontId="12" fillId="0" borderId="1" xfId="0" applyNumberFormat="1" applyFont="1" applyBorder="1" applyAlignment="1">
      <alignment horizontal="right"/>
    </xf>
    <xf numFmtId="0" fontId="18" fillId="0" borderId="1" xfId="0" applyFont="1" applyBorder="1" applyAlignment="1">
      <alignment horizontal="center" vertical="top" wrapText="1"/>
    </xf>
    <xf numFmtId="1" fontId="35" fillId="0" borderId="1" xfId="0" applyNumberFormat="1" applyFont="1" applyBorder="1" applyAlignment="1">
      <alignment horizontal="center" wrapText="1"/>
    </xf>
    <xf numFmtId="43" fontId="12" fillId="0" borderId="1" xfId="27" applyFont="1" applyFill="1" applyBorder="1" applyAlignment="1">
      <alignment horizontal="center" wrapText="1"/>
    </xf>
    <xf numFmtId="43" fontId="12" fillId="0" borderId="1" xfId="47" applyFont="1" applyFill="1" applyBorder="1" applyAlignment="1">
      <alignment horizontal="center" wrapText="1"/>
    </xf>
    <xf numFmtId="0" fontId="0" fillId="0" borderId="1" xfId="0" applyBorder="1" applyAlignment="1">
      <alignment horizontal="center"/>
    </xf>
    <xf numFmtId="2" fontId="12" fillId="0" borderId="1" xfId="0" applyNumberFormat="1" applyFont="1" applyBorder="1" applyAlignment="1">
      <alignment horizontal="center" wrapText="1"/>
    </xf>
    <xf numFmtId="0" fontId="0" fillId="0" borderId="1" xfId="0" applyBorder="1" applyAlignment="1">
      <alignment vertical="top" wrapText="1"/>
    </xf>
    <xf numFmtId="4" fontId="12" fillId="0" borderId="1" xfId="0" applyNumberFormat="1" applyFont="1" applyBorder="1"/>
    <xf numFmtId="165" fontId="12" fillId="0" borderId="1" xfId="0" applyNumberFormat="1" applyFont="1" applyBorder="1" applyAlignment="1">
      <alignment horizontal="justify" vertical="top" wrapText="1"/>
    </xf>
    <xf numFmtId="2" fontId="19" fillId="0" borderId="1" xfId="0" applyNumberFormat="1" applyFont="1" applyBorder="1" applyAlignment="1">
      <alignment horizontal="center" wrapText="1"/>
    </xf>
    <xf numFmtId="0" fontId="18" fillId="0" borderId="1" xfId="0" applyFont="1" applyBorder="1"/>
    <xf numFmtId="165" fontId="12" fillId="0" borderId="1" xfId="0" applyNumberFormat="1" applyFont="1" applyBorder="1" applyAlignment="1">
      <alignment horizontal="center" vertical="center"/>
    </xf>
    <xf numFmtId="169" fontId="13" fillId="0" borderId="1" xfId="47" applyNumberFormat="1" applyFont="1" applyFill="1" applyBorder="1" applyAlignment="1">
      <alignment horizontal="right" vertical="center"/>
    </xf>
    <xf numFmtId="0" fontId="16" fillId="0" borderId="1" xfId="1" applyFont="1" applyBorder="1"/>
    <xf numFmtId="3" fontId="12" fillId="0" borderId="1" xfId="0" applyNumberFormat="1" applyFont="1" applyBorder="1" applyAlignment="1">
      <alignment horizontal="center"/>
    </xf>
    <xf numFmtId="0" fontId="12" fillId="0" borderId="1" xfId="1" applyBorder="1"/>
    <xf numFmtId="43" fontId="13" fillId="0" borderId="1" xfId="47" applyFont="1" applyFill="1" applyBorder="1" applyAlignment="1"/>
    <xf numFmtId="165" fontId="12" fillId="0" borderId="1" xfId="0" applyNumberFormat="1" applyFont="1" applyBorder="1" applyAlignment="1">
      <alignment horizontal="center" wrapText="1"/>
    </xf>
    <xf numFmtId="1" fontId="12" fillId="0" borderId="1" xfId="0" applyNumberFormat="1" applyFont="1" applyBorder="1" applyAlignment="1">
      <alignment horizontal="center"/>
    </xf>
    <xf numFmtId="3" fontId="34" fillId="0" borderId="1" xfId="0" applyNumberFormat="1" applyFont="1" applyBorder="1"/>
    <xf numFmtId="0" fontId="35" fillId="0" borderId="1" xfId="0" applyFont="1" applyBorder="1" applyAlignment="1" applyProtection="1">
      <alignment horizontal="justify" vertical="top" wrapText="1"/>
      <protection hidden="1"/>
    </xf>
    <xf numFmtId="169" fontId="12" fillId="0" borderId="1" xfId="120" applyNumberFormat="1" applyFont="1" applyFill="1" applyBorder="1" applyAlignment="1">
      <alignment horizontal="right"/>
    </xf>
    <xf numFmtId="0" fontId="18" fillId="0" borderId="1" xfId="0" applyFont="1" applyBorder="1" applyAlignment="1">
      <alignment horizontal="center" vertical="top"/>
    </xf>
    <xf numFmtId="0" fontId="18" fillId="0" borderId="1" xfId="0" applyFont="1" applyBorder="1" applyAlignment="1">
      <alignment horizontal="justify" vertical="top" wrapText="1"/>
    </xf>
    <xf numFmtId="0" fontId="35" fillId="0" borderId="1" xfId="0" applyFont="1" applyBorder="1" applyAlignment="1" applyProtection="1">
      <alignment horizontal="center" vertical="top" wrapText="1"/>
      <protection hidden="1"/>
    </xf>
    <xf numFmtId="43" fontId="12" fillId="0" borderId="1" xfId="0" applyNumberFormat="1" applyFont="1" applyBorder="1" applyAlignment="1">
      <alignment horizontal="center"/>
    </xf>
    <xf numFmtId="0" fontId="17" fillId="0" borderId="1" xfId="23" applyFont="1" applyBorder="1" applyAlignment="1">
      <alignment horizontal="right" vertical="center"/>
    </xf>
    <xf numFmtId="0" fontId="17" fillId="0" borderId="0" xfId="1" applyFont="1" applyAlignment="1">
      <alignment horizontal="center" vertical="center"/>
    </xf>
    <xf numFmtId="0" fontId="17" fillId="0" borderId="0" xfId="1" applyFont="1" applyAlignment="1">
      <alignment horizontal="center" vertical="top" wrapText="1"/>
    </xf>
    <xf numFmtId="0" fontId="23" fillId="0" borderId="0" xfId="1" applyFont="1" applyAlignment="1">
      <alignment horizontal="center" vertical="top"/>
    </xf>
    <xf numFmtId="0" fontId="13" fillId="0" borderId="1" xfId="1" applyFont="1" applyBorder="1" applyAlignment="1">
      <alignment horizontal="right" vertical="center" wrapText="1"/>
    </xf>
    <xf numFmtId="0" fontId="17" fillId="0" borderId="0" xfId="1" applyFont="1" applyAlignment="1">
      <alignment horizontal="center" vertical="top"/>
    </xf>
    <xf numFmtId="165" fontId="23" fillId="0" borderId="0" xfId="23" applyNumberFormat="1" applyFont="1" applyAlignment="1">
      <alignment horizontal="center"/>
    </xf>
    <xf numFmtId="0" fontId="14" fillId="0" borderId="1" xfId="23" applyFont="1" applyBorder="1" applyAlignment="1">
      <alignment horizontal="center" vertical="center" wrapText="1"/>
    </xf>
    <xf numFmtId="0" fontId="17" fillId="0" borderId="0" xfId="23" applyFont="1" applyAlignment="1">
      <alignment horizontal="center" vertical="top"/>
    </xf>
    <xf numFmtId="0" fontId="14" fillId="0" borderId="1" xfId="23" quotePrefix="1" applyFont="1" applyBorder="1" applyAlignment="1">
      <alignment horizontal="center" vertical="center"/>
    </xf>
    <xf numFmtId="0" fontId="16" fillId="0" borderId="1" xfId="23" applyFont="1" applyBorder="1" applyAlignment="1">
      <alignment horizontal="left" vertical="top"/>
    </xf>
    <xf numFmtId="1" fontId="13" fillId="0" borderId="1" xfId="1" applyNumberFormat="1" applyFont="1" applyBorder="1" applyAlignment="1">
      <alignment horizontal="right" vertical="center"/>
    </xf>
    <xf numFmtId="0" fontId="13" fillId="0" borderId="1" xfId="122" applyFont="1" applyBorder="1" applyAlignment="1">
      <alignment horizontal="right" vertical="center"/>
    </xf>
    <xf numFmtId="165" fontId="13" fillId="0" borderId="0" xfId="0" applyNumberFormat="1" applyFont="1" applyAlignment="1">
      <alignment horizontal="center"/>
    </xf>
    <xf numFmtId="165" fontId="23" fillId="0" borderId="0" xfId="0" applyNumberFormat="1" applyFont="1" applyAlignment="1">
      <alignment horizontal="center"/>
    </xf>
    <xf numFmtId="165" fontId="17" fillId="0" borderId="0" xfId="0" applyNumberFormat="1" applyFont="1" applyAlignment="1">
      <alignment horizontal="center"/>
    </xf>
    <xf numFmtId="0" fontId="13" fillId="0" borderId="1" xfId="0" applyFont="1" applyBorder="1" applyAlignment="1">
      <alignment horizontal="right" vertical="center" wrapText="1"/>
    </xf>
    <xf numFmtId="43" fontId="14" fillId="0" borderId="1" xfId="47"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43" fontId="14" fillId="0" borderId="1" xfId="47" applyFont="1" applyFill="1" applyBorder="1" applyAlignment="1">
      <alignment horizontal="center" vertical="center"/>
    </xf>
  </cellXfs>
  <cellStyles count="124">
    <cellStyle name="Comma" xfId="84" builtinId="3"/>
    <cellStyle name="Comma 10" xfId="47" xr:uid="{00000000-0005-0000-0000-000001000000}"/>
    <cellStyle name="Comma 11" xfId="48" xr:uid="{00000000-0005-0000-0000-000002000000}"/>
    <cellStyle name="Comma 11 2" xfId="85" xr:uid="{00000000-0005-0000-0000-000003000000}"/>
    <cellStyle name="Comma 12" xfId="27" xr:uid="{00000000-0005-0000-0000-000004000000}"/>
    <cellStyle name="Comma 13" xfId="28" xr:uid="{00000000-0005-0000-0000-000005000000}"/>
    <cellStyle name="Comma 14" xfId="115" xr:uid="{00000000-0005-0000-0000-000006000000}"/>
    <cellStyle name="Comma 14 2 2" xfId="116" xr:uid="{00000000-0005-0000-0000-000007000000}"/>
    <cellStyle name="Comma 15" xfId="118" xr:uid="{00000000-0005-0000-0000-000008000000}"/>
    <cellStyle name="Comma 16" xfId="120" xr:uid="{00000000-0005-0000-0000-000009000000}"/>
    <cellStyle name="Comma 17" xfId="121" xr:uid="{00000000-0005-0000-0000-00000A000000}"/>
    <cellStyle name="Comma 2" xfId="2" xr:uid="{00000000-0005-0000-0000-00000B000000}"/>
    <cellStyle name="Comma 3" xfId="12" xr:uid="{00000000-0005-0000-0000-00000C000000}"/>
    <cellStyle name="Comma 3 2" xfId="13" xr:uid="{00000000-0005-0000-0000-00000D000000}"/>
    <cellStyle name="Comma 3 3" xfId="49" xr:uid="{00000000-0005-0000-0000-00000E000000}"/>
    <cellStyle name="Comma 4" xfId="14" xr:uid="{00000000-0005-0000-0000-00000F000000}"/>
    <cellStyle name="Comma 5" xfId="15" xr:uid="{00000000-0005-0000-0000-000010000000}"/>
    <cellStyle name="Comma 6" xfId="26" xr:uid="{00000000-0005-0000-0000-000011000000}"/>
    <cellStyle name="Comma 6 2" xfId="50" xr:uid="{00000000-0005-0000-0000-000012000000}"/>
    <cellStyle name="Comma 7" xfId="30" xr:uid="{00000000-0005-0000-0000-000013000000}"/>
    <cellStyle name="Comma 7 2" xfId="86" xr:uid="{00000000-0005-0000-0000-000014000000}"/>
    <cellStyle name="Comma 8" xfId="31" xr:uid="{00000000-0005-0000-0000-000015000000}"/>
    <cellStyle name="Comma 8 2" xfId="87" xr:uid="{00000000-0005-0000-0000-000016000000}"/>
    <cellStyle name="Comma 9" xfId="32" xr:uid="{00000000-0005-0000-0000-000017000000}"/>
    <cellStyle name="Comma 9 2" xfId="88" xr:uid="{00000000-0005-0000-0000-000018000000}"/>
    <cellStyle name="Comma0" xfId="3" xr:uid="{00000000-0005-0000-0000-000019000000}"/>
    <cellStyle name="Currency0" xfId="4" xr:uid="{00000000-0005-0000-0000-00001A000000}"/>
    <cellStyle name="Date" xfId="5" xr:uid="{00000000-0005-0000-0000-00001B000000}"/>
    <cellStyle name="Fixed" xfId="6" xr:uid="{00000000-0005-0000-0000-00001C000000}"/>
    <cellStyle name="MC" xfId="9" xr:uid="{00000000-0005-0000-0000-00001D000000}"/>
    <cellStyle name="Normal" xfId="0" builtinId="0"/>
    <cellStyle name="Normal 10" xfId="33" xr:uid="{00000000-0005-0000-0000-00001F000000}"/>
    <cellStyle name="Normal 10 2" xfId="51" xr:uid="{00000000-0005-0000-0000-000020000000}"/>
    <cellStyle name="Normal 10 2 2" xfId="89" xr:uid="{00000000-0005-0000-0000-000021000000}"/>
    <cellStyle name="Normal 10 3" xfId="90" xr:uid="{00000000-0005-0000-0000-000022000000}"/>
    <cellStyle name="Normal 11" xfId="52" xr:uid="{00000000-0005-0000-0000-000023000000}"/>
    <cellStyle name="Normal 11 2" xfId="91" xr:uid="{00000000-0005-0000-0000-000024000000}"/>
    <cellStyle name="Normal 12" xfId="53" xr:uid="{00000000-0005-0000-0000-000025000000}"/>
    <cellStyle name="Normal 12 2" xfId="92" xr:uid="{00000000-0005-0000-0000-000026000000}"/>
    <cellStyle name="Normal 13" xfId="23" xr:uid="{00000000-0005-0000-0000-000027000000}"/>
    <cellStyle name="Normal 14" xfId="54" xr:uid="{00000000-0005-0000-0000-000028000000}"/>
    <cellStyle name="Normal 14 2" xfId="93" xr:uid="{00000000-0005-0000-0000-000029000000}"/>
    <cellStyle name="Normal 15" xfId="34" xr:uid="{00000000-0005-0000-0000-00002A000000}"/>
    <cellStyle name="Normal 16" xfId="55" xr:uid="{00000000-0005-0000-0000-00002B000000}"/>
    <cellStyle name="Normal 16 2" xfId="94" xr:uid="{00000000-0005-0000-0000-00002C000000}"/>
    <cellStyle name="Normal 17" xfId="56" xr:uid="{00000000-0005-0000-0000-00002D000000}"/>
    <cellStyle name="Normal 17 2" xfId="95" xr:uid="{00000000-0005-0000-0000-00002E000000}"/>
    <cellStyle name="Normal 18" xfId="83" xr:uid="{00000000-0005-0000-0000-00002F000000}"/>
    <cellStyle name="Normal 18 2" xfId="101" xr:uid="{00000000-0005-0000-0000-000030000000}"/>
    <cellStyle name="Normal 18 2 2" xfId="108" xr:uid="{00000000-0005-0000-0000-000031000000}"/>
    <cellStyle name="Normal 18 2 2 3" xfId="119" xr:uid="{00000000-0005-0000-0000-000032000000}"/>
    <cellStyle name="Normal 19" xfId="117" xr:uid="{00000000-0005-0000-0000-000033000000}"/>
    <cellStyle name="Normal 19 2" xfId="123" xr:uid="{00000000-0005-0000-0000-000034000000}"/>
    <cellStyle name="Normal 2" xfId="7" xr:uid="{00000000-0005-0000-0000-000035000000}"/>
    <cellStyle name="Normal 2 2" xfId="22" xr:uid="{00000000-0005-0000-0000-000036000000}"/>
    <cellStyle name="Normal 2 2 2" xfId="35" xr:uid="{00000000-0005-0000-0000-000037000000}"/>
    <cellStyle name="Normal 2 3" xfId="8" xr:uid="{00000000-0005-0000-0000-000038000000}"/>
    <cellStyle name="Normal 2 4" xfId="10" xr:uid="{00000000-0005-0000-0000-000039000000}"/>
    <cellStyle name="Normal 2 5" xfId="77" xr:uid="{00000000-0005-0000-0000-00003A000000}"/>
    <cellStyle name="Normal 20" xfId="122" xr:uid="{00000000-0005-0000-0000-00003B000000}"/>
    <cellStyle name="Normal 3" xfId="1" xr:uid="{00000000-0005-0000-0000-00003C000000}"/>
    <cellStyle name="Normal 3 2" xfId="21" xr:uid="{00000000-0005-0000-0000-00003D000000}"/>
    <cellStyle name="Normal 3 3" xfId="36" xr:uid="{00000000-0005-0000-0000-00003E000000}"/>
    <cellStyle name="Normal 3 4" xfId="37" xr:uid="{00000000-0005-0000-0000-00003F000000}"/>
    <cellStyle name="Normal 3 4 2" xfId="96" xr:uid="{00000000-0005-0000-0000-000040000000}"/>
    <cellStyle name="Normal 4" xfId="38" xr:uid="{00000000-0005-0000-0000-000041000000}"/>
    <cellStyle name="Normal 4 2" xfId="11" xr:uid="{00000000-0005-0000-0000-000042000000}"/>
    <cellStyle name="Normal 4 3" xfId="39" xr:uid="{00000000-0005-0000-0000-000043000000}"/>
    <cellStyle name="Normal 5" xfId="40" xr:uid="{00000000-0005-0000-0000-000044000000}"/>
    <cellStyle name="Normal 6" xfId="24" xr:uid="{00000000-0005-0000-0000-000045000000}"/>
    <cellStyle name="Normal 6 2" xfId="57" xr:uid="{00000000-0005-0000-0000-000046000000}"/>
    <cellStyle name="Normal 6 2 10" xfId="102" xr:uid="{00000000-0005-0000-0000-000047000000}"/>
    <cellStyle name="Normal 6 2 10 2" xfId="109" xr:uid="{00000000-0005-0000-0000-000048000000}"/>
    <cellStyle name="Normal 6 2 2" xfId="58" xr:uid="{00000000-0005-0000-0000-000049000000}"/>
    <cellStyle name="Normal 6 2 2 2" xfId="64" xr:uid="{00000000-0005-0000-0000-00004A000000}"/>
    <cellStyle name="Normal 6 2 2 2 2" xfId="79" xr:uid="{00000000-0005-0000-0000-00004B000000}"/>
    <cellStyle name="Normal 6 2 2 2 2 2" xfId="104" xr:uid="{00000000-0005-0000-0000-00004C000000}"/>
    <cellStyle name="Normal 6 2 2 2 2 2 2" xfId="111" xr:uid="{00000000-0005-0000-0000-00004D000000}"/>
    <cellStyle name="Normal 6 2 3" xfId="59" xr:uid="{00000000-0005-0000-0000-00004E000000}"/>
    <cellStyle name="Normal 6 2 3 2" xfId="60" xr:uid="{00000000-0005-0000-0000-00004F000000}"/>
    <cellStyle name="Normal 6 2 3 2 2" xfId="97" xr:uid="{00000000-0005-0000-0000-000050000000}"/>
    <cellStyle name="Normal 6 2 3 3" xfId="98" xr:uid="{00000000-0005-0000-0000-000051000000}"/>
    <cellStyle name="Normal 6 2 4" xfId="61" xr:uid="{00000000-0005-0000-0000-000052000000}"/>
    <cellStyle name="Normal 6 2 4 2" xfId="66" xr:uid="{00000000-0005-0000-0000-000053000000}"/>
    <cellStyle name="Normal 6 2 4 2 2" xfId="81" xr:uid="{00000000-0005-0000-0000-000054000000}"/>
    <cellStyle name="Normal 6 2 4 2 2 2" xfId="106" xr:uid="{00000000-0005-0000-0000-000055000000}"/>
    <cellStyle name="Normal 6 2 4 2 2 2 2" xfId="113" xr:uid="{00000000-0005-0000-0000-000056000000}"/>
    <cellStyle name="Normal 6 2 4 3" xfId="68" xr:uid="{00000000-0005-0000-0000-000057000000}"/>
    <cellStyle name="Normal 6 2 4 4" xfId="67" xr:uid="{00000000-0005-0000-0000-000058000000}"/>
    <cellStyle name="Normal 6 2 4 4 2" xfId="82" xr:uid="{00000000-0005-0000-0000-000059000000}"/>
    <cellStyle name="Normal 6 2 4 4 2 2" xfId="107" xr:uid="{00000000-0005-0000-0000-00005A000000}"/>
    <cellStyle name="Normal 6 2 4 4 2 2 2" xfId="114" xr:uid="{00000000-0005-0000-0000-00005B000000}"/>
    <cellStyle name="Normal 6 2 4 5" xfId="69" xr:uid="{00000000-0005-0000-0000-00005C000000}"/>
    <cellStyle name="Normal 6 2 4 6" xfId="70" xr:uid="{00000000-0005-0000-0000-00005D000000}"/>
    <cellStyle name="Normal 6 2 4 7" xfId="71" xr:uid="{00000000-0005-0000-0000-00005E000000}"/>
    <cellStyle name="Normal 6 2 4 8" xfId="72" xr:uid="{00000000-0005-0000-0000-00005F000000}"/>
    <cellStyle name="Normal 6 2 5" xfId="62" xr:uid="{00000000-0005-0000-0000-000060000000}"/>
    <cellStyle name="Normal 6 2 5 2" xfId="63" xr:uid="{00000000-0005-0000-0000-000061000000}"/>
    <cellStyle name="Normal 6 2 5 2 2" xfId="78" xr:uid="{00000000-0005-0000-0000-000062000000}"/>
    <cellStyle name="Normal 6 2 5 2 2 2" xfId="103" xr:uid="{00000000-0005-0000-0000-000063000000}"/>
    <cellStyle name="Normal 6 2 5 2 2 2 2" xfId="110" xr:uid="{00000000-0005-0000-0000-000064000000}"/>
    <cellStyle name="Normal 6 2 6" xfId="73" xr:uid="{00000000-0005-0000-0000-000065000000}"/>
    <cellStyle name="Normal 6 2 7" xfId="74" xr:uid="{00000000-0005-0000-0000-000066000000}"/>
    <cellStyle name="Normal 6 2 8" xfId="75" xr:uid="{00000000-0005-0000-0000-000067000000}"/>
    <cellStyle name="Normal 6 2 9" xfId="76" xr:uid="{00000000-0005-0000-0000-000068000000}"/>
    <cellStyle name="Normal 7" xfId="41" xr:uid="{00000000-0005-0000-0000-000069000000}"/>
    <cellStyle name="Normal 7 2" xfId="42" xr:uid="{00000000-0005-0000-0000-00006A000000}"/>
    <cellStyle name="Normal 8" xfId="43" xr:uid="{00000000-0005-0000-0000-00006B000000}"/>
    <cellStyle name="Normal 8 2" xfId="99" xr:uid="{00000000-0005-0000-0000-00006C000000}"/>
    <cellStyle name="Normal 9" xfId="44" xr:uid="{00000000-0005-0000-0000-00006D000000}"/>
    <cellStyle name="Normal 9 2" xfId="65" xr:uid="{00000000-0005-0000-0000-00006E000000}"/>
    <cellStyle name="Normal 9 2 2" xfId="80" xr:uid="{00000000-0005-0000-0000-00006F000000}"/>
    <cellStyle name="Normal 9 2 2 2" xfId="105" xr:uid="{00000000-0005-0000-0000-000070000000}"/>
    <cellStyle name="Normal 9 2 2 2 2" xfId="112" xr:uid="{00000000-0005-0000-0000-000071000000}"/>
    <cellStyle name="Percent 12" xfId="29" xr:uid="{00000000-0005-0000-0000-000072000000}"/>
    <cellStyle name="Percent 13" xfId="45" xr:uid="{00000000-0005-0000-0000-000073000000}"/>
    <cellStyle name="Percent 2" xfId="16" xr:uid="{00000000-0005-0000-0000-000074000000}"/>
    <cellStyle name="Percent 2 2" xfId="46" xr:uid="{00000000-0005-0000-0000-000075000000}"/>
    <cellStyle name="Percent 2 2 2" xfId="100" xr:uid="{00000000-0005-0000-0000-000076000000}"/>
    <cellStyle name="Percent 3" xfId="17" xr:uid="{00000000-0005-0000-0000-000077000000}"/>
    <cellStyle name="Percent 3 2" xfId="18" xr:uid="{00000000-0005-0000-0000-000078000000}"/>
    <cellStyle name="Percent 4" xfId="19" xr:uid="{00000000-0005-0000-0000-000079000000}"/>
    <cellStyle name="Percent 5" xfId="20" xr:uid="{00000000-0005-0000-0000-00007A000000}"/>
    <cellStyle name="常规_复件 爬山路 Microsoft Excel 工作表" xfId="25" xr:uid="{00000000-0005-0000-0000-00007B000000}"/>
  </cellStyles>
  <dxfs count="0"/>
  <tableStyles count="0" defaultTableStyle="TableStyleMedium9" defaultPivotStyle="PivotStyleLight16"/>
  <colors>
    <mruColors>
      <color rgb="FF0000CC"/>
      <color rgb="FFFFAB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YasirNaeem\COMPLETED%20BOQS\BUILDINGS%20&amp;%20INFRA\MCDP\3.%20SHOPPING%20CENTRE%20BANK%20ROAD\FINAL%20BOQ%20Shopping%20Centre%20Bank%20Road%20(25-05-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AMIR%20SHAHZAD%20(DATA)\CSR-AJK%202009\Finalized%20CSR%20by%20Miss%20Rubina\CSR%2009(I)%20Final%20Baghs-Aug%20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unhcr365-my.sharepoint.com/RCDP/SOUTHERN%20BYPASS/BOQ%20Southern%20Bypass/FINAL%20BOQ%20SOUTHERN%20BYPASS%20(NESPAK)Intege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CDP\SOUTHERN%20BYPASS\BOQ%20Southern%20Bypass\FINAL%20BOQ%20SOUTHERN%20BYPASS%20(NESPAK)Integ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44%20-%20Warehouse%20Peshawar%203861\PCCW%20ELECT%2024-5-17\01-Civil\PCCW-Qty-WH-Civil-(12-5-17)-EDI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hcr365-my.sharepoint.com/44%20-%20Warehouse%20Peshawar%203861/PCCW%20ELECT%2024-5-17/01-Civil/PCCW-Qty-WH-Civil-(12-5-17)-EDIT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hcr365-my.sharepoint.com/Ahmed/AHMED(work)/Work%20Done/CWE/President%20house/PH(21-03-13)/BOQ%20PRESIDENT%20HOUSE%20(NESPAK)%2021-03-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hmed\AHMED(work)\Work%20Done\CWE\President%20house\PH(21-03-13)\BOQ%20PRESIDENT%20HOUSE%20(NESPAK)%2021-03-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MIR%20SHAHZAD%20(DATA)\CSR-AJK%202009\Finalized%20CSR%20by%20Miss%20Rubina\CSR%2009(I)%20Final%20Baghs-Aug%2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espak10\d\2215%20FSD\2215\Sewer%20Design%20(Actual%20Velocit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RCDP\GOI%20NALLA%20BUS%20TERMINAL\BOQ%20BUS%20TERMINAL\BOQ%20Bus%20Terminal%20(V-2).xlsx"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https://unhcr365-my.sharepoint.com/Users/aamir.rasheed/AppData/Local/Microsoft/Windows/Temporary%20Internet%20Files/Content.Outlook/242L74C8/MrdnPlcLnIIRocord/MrdnPlcLnIIArcDwg/unofficial/IQBAL/judicial%20courts%20Bannu/Work%20Done%20BANNU/Judicial%20Complex%20Bannu%20(Civil%20Works)%20INAM.xls?DC75892A" TargetMode="External"/><Relationship Id="rId1" Type="http://schemas.openxmlformats.org/officeDocument/2006/relationships/externalLinkPath" Target="file:///\\DC75892A\Judicial%20Complex%20Bannu%20(Civil%20Works)%20IN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
      <sheetName val="CIV"/>
      <sheetName val="PLB"/>
      <sheetName val="ELE"/>
      <sheetName val="GN"/>
      <sheetName val="ITEMS"/>
      <sheetName val="ANALYSIS"/>
      <sheetName val="MAT"/>
      <sheetName val="LAB"/>
      <sheetName val="EQP"/>
      <sheetName val="2"/>
      <sheetName val="3"/>
      <sheetName val="4"/>
      <sheetName val="5"/>
      <sheetName val="8"/>
      <sheetName val="9"/>
      <sheetName val="10"/>
      <sheetName val="11"/>
      <sheetName val="12"/>
      <sheetName val="13"/>
      <sheetName val="14"/>
      <sheetName val="15"/>
      <sheetName val="16"/>
      <sheetName val="17"/>
      <sheetName val="19"/>
      <sheetName val="21"/>
      <sheetName val="23"/>
      <sheetName val="25"/>
      <sheetName val="26"/>
      <sheetName val="27"/>
      <sheetName val="28"/>
      <sheetName val="29"/>
      <sheetName val="30"/>
      <sheetName val="31"/>
      <sheetName val="C-NS"/>
      <sheetName val="P-NS"/>
      <sheetName val="E-NS"/>
      <sheetName val="Ref"/>
      <sheetName val="MORTAR"/>
      <sheetName val="Shutt"/>
      <sheetName val="M. MAT"/>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age Add"/>
      <sheetName val="V-1,S1"/>
      <sheetName val="V-1,S2"/>
      <sheetName val="V-I, S3 "/>
      <sheetName val="V-1,S4"/>
      <sheetName val="V-1,S5"/>
      <sheetName val="V-1,S6"/>
      <sheetName val="V-1,S7"/>
      <sheetName val="V-1,S8"/>
      <sheetName val="V-1,S9"/>
      <sheetName val="V-I,S10"/>
      <sheetName val="V-I,S11"/>
      <sheetName val="V-1,S12"/>
      <sheetName val="V-1,S13"/>
      <sheetName val="V-1,S14"/>
      <sheetName val="V-1,S15"/>
      <sheetName val="V-1,S16"/>
      <sheetName val="V-I,S17"/>
      <sheetName val="V-I,S18"/>
      <sheetName val="V-1,S19"/>
      <sheetName val="V-I,S20"/>
      <sheetName val="V-1,S21"/>
      <sheetName val="V-1,S22"/>
      <sheetName val="V-1,S23"/>
      <sheetName val="V-1,S24"/>
      <sheetName val="V-1,S25"/>
      <sheetName val="V-1,S26"/>
      <sheetName val="V-1,S27"/>
      <sheetName val="V-1,S28"/>
      <sheetName val="V-1,S29"/>
      <sheetName val="V-1,S30"/>
      <sheetName val="V-1,S31"/>
      <sheetName val="sec1a"/>
      <sheetName val="sec1c"/>
      <sheetName val="sec1d"/>
      <sheetName val="sec2"/>
      <sheetName val="sec3"/>
      <sheetName val="sec4"/>
      <sheetName val="Sec5"/>
      <sheetName val="Sec6"/>
      <sheetName val="Sec7"/>
      <sheetName val="Sec8"/>
      <sheetName val="Sec9"/>
      <sheetName val="TAB 9"/>
      <sheetName val="Sec10"/>
      <sheetName val="TAB 10 "/>
      <sheetName val="Sec 11"/>
      <sheetName val="Bw-Calc."/>
      <sheetName val="Bw-Tables"/>
      <sheetName val="TAB-11"/>
      <sheetName val="Sec 12"/>
      <sheetName val="Sec 13"/>
      <sheetName val="Sec 14"/>
      <sheetName val="Sec 15"/>
      <sheetName val="Sec 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huttering"/>
      <sheetName val="labour"/>
      <sheetName val="Material"/>
      <sheetName val="Equipment"/>
      <sheetName val="Sheet1"/>
      <sheetName val="Sheet2"/>
      <sheetName val="Sheet3"/>
      <sheetName val="Sheet4"/>
      <sheetName val="Sec28 St.Tru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BP"/>
      <sheetName val="Southern BPR"/>
      <sheetName val="ITEMS"/>
      <sheetName val="ANALYSIS"/>
      <sheetName val="MAT"/>
      <sheetName val="LAB"/>
      <sheetName val="EQP"/>
      <sheetName val="s3"/>
      <sheetName val="s4"/>
      <sheetName val="s5"/>
      <sheetName val="s12"/>
      <sheetName val="s14"/>
      <sheetName val="s19"/>
      <sheetName val="s21"/>
      <sheetName val="s25"/>
      <sheetName val="s31"/>
      <sheetName val="C-NS"/>
      <sheetName val="Ref"/>
      <sheetName val="MORTAR"/>
      <sheetName val="Shutt"/>
      <sheetName val="LABOUR"/>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BP"/>
      <sheetName val="Southern BPR"/>
      <sheetName val="ITEMS"/>
      <sheetName val="ANALYSIS"/>
      <sheetName val="MAT"/>
      <sheetName val="LAB"/>
      <sheetName val="EQP"/>
      <sheetName val="s3"/>
      <sheetName val="s4"/>
      <sheetName val="s5"/>
      <sheetName val="s12"/>
      <sheetName val="s14"/>
      <sheetName val="s19"/>
      <sheetName val="s21"/>
      <sheetName val="s25"/>
      <sheetName val="s31"/>
      <sheetName val="C-NS"/>
      <sheetName val="Ref"/>
      <sheetName val="MORTAR"/>
      <sheetName val="Shutt"/>
      <sheetName val="LABOUR"/>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TY Summary"/>
      <sheetName val="BOQ-Civil"/>
      <sheetName val="1-Excavation"/>
      <sheetName val="2-Granular Fill "/>
      <sheetName val="3-Back Filling "/>
      <sheetName val="4-Back Filling out side surce "/>
      <sheetName val="5-PCC 1-3-6"/>
      <sheetName val="6-PCC1-4-8 "/>
      <sheetName val="7-RCC Footing "/>
      <sheetName val="8-RCC (1 1.5 3) SLABS. BEAMS"/>
      <sheetName val="8- RCC  Columns G.F"/>
      <sheetName val="9 - RCC in Roof Beams"/>
      <sheetName val="10- RCC  Slabs G.F"/>
      <sheetName val="11- RCC in Parapet"/>
      <sheetName val="9-Reinforcement"/>
      <sheetName val="10-Brick Work in Footings"/>
      <sheetName val="11-Brick Work9 &amp; 13.5&quot; G.Flooor"/>
      <sheetName val="12-Brick Work 9 &amp; 13.5&quot; F.Floor"/>
      <sheetName val="13-Brick Work 9 &amp; 13.5&quot; Mumty"/>
      <sheetName val="14-Brick Work 4.5 &quot; Thick G.F"/>
      <sheetName val="15-Brick Work 4.5 &quot; Thick F.F"/>
      <sheetName val="16-Stone Ballast "/>
      <sheetName val="17-Sand Under Floor"/>
      <sheetName val="18-Plinth Area"/>
      <sheetName val="19-Bitumen Coating"/>
      <sheetName val="20-Termite Proofing"/>
      <sheetName val="21-Doors"/>
      <sheetName val="22-Windows &amp; Ventilators"/>
      <sheetName val="23-Khura"/>
      <sheetName val="24- Plaster Inner"/>
      <sheetName val="25-Ceiling Plaster "/>
      <sheetName val="HASNAIN-POINTING"/>
      <sheetName val="26-Mat Enamel Paint"/>
      <sheetName val="27-Plaster Outer Surface"/>
      <sheetName val="28-PCC Flooring"/>
      <sheetName val="29-Porceline Tiles Flooring "/>
      <sheetName val="30-Terrazzo Tiles Flooring"/>
      <sheetName val="31-Marble Slab Flooring"/>
      <sheetName val="32-Marble Tile  Flooring"/>
      <sheetName val="33-Ceramic Tiles "/>
      <sheetName val="34-Doors Painting"/>
      <sheetName val="35-Roof Treatment"/>
      <sheetName val="36- PCC (124) FLOORING ON RAMP "/>
      <sheetName val="37- Kitchen Floor"/>
      <sheetName val="38- Kitchen Wall Mounted"/>
      <sheetName val="39-CI Cover"/>
      <sheetName val="17- Brick Work In Ground Floor"/>
      <sheetName val="40-Vinyl Emulsion on Ceilings "/>
      <sheetName val="41-Ceiling Mineral "/>
      <sheetName val="42-Stair Railing"/>
      <sheetName val="43-Water Stopper"/>
      <sheetName val="21- Plaster Outer"/>
      <sheetName val="NS-1= SD-1 Substation"/>
      <sheetName val="SD-5 Pump Room"/>
      <sheetName val="chequered plate-1"/>
      <sheetName val="steel louver door"/>
      <sheetName val="MS Louver Window LV1"/>
      <sheetName val="MS Louver Window LV2"/>
      <sheetName val="MS Louver Window LV3"/>
      <sheetName val="plate form of fuel tank"/>
      <sheetName val="Cork Sheet and Bitumenus Seal R"/>
      <sheetName val="44-WEATHER SHIELD PAINT(B,D,E)"/>
      <sheetName val="45- Texture Coating"/>
      <sheetName val="46-EPOXY PAINT"/>
      <sheetName val="47- Columns Guards"/>
      <sheetName val="48-Groved Plaster Outer Surface"/>
      <sheetName val="49- CONC. PANEL CLADING (A)"/>
      <sheetName val="50- Type-1"/>
      <sheetName val="51- Type -2"/>
      <sheetName val="52- Type -3"/>
      <sheetName val="53- Type -4"/>
      <sheetName val="54- Thermopore sheets"/>
      <sheetName val="55-Expanded Metal"/>
      <sheetName val="56-1&quot;X 2&quot; MS. BOX SECTION"/>
      <sheetName val="57-ALUMINUM COMPOSITE PANEL"/>
      <sheetName val="58 SWG  G.I. Sheet"/>
      <sheetName val="59-BW Footings Under 4.5&quot; Walls"/>
      <sheetName val="60-DPC 2&quot; Thick"/>
      <sheetName val="MAtt Enamel"/>
      <sheetName val="Steel Sliding Door"/>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TY Summary"/>
      <sheetName val="BOQ-Civil"/>
      <sheetName val="1-Excavation"/>
      <sheetName val="2-Granular Fill "/>
      <sheetName val="3-Back Filling "/>
      <sheetName val="4-Back Filling out side surce "/>
      <sheetName val="5-PCC 1-3-6"/>
      <sheetName val="6-PCC1-4-8 "/>
      <sheetName val="7-RCC Footing "/>
      <sheetName val="8-RCC (1 1.5 3) SLABS. BEAMS"/>
      <sheetName val="8- RCC  Columns G.F"/>
      <sheetName val="9 - RCC in Roof Beams"/>
      <sheetName val="10- RCC  Slabs G.F"/>
      <sheetName val="11- RCC in Parapet"/>
      <sheetName val="9-Reinforcement"/>
      <sheetName val="10-Brick Work in Footings"/>
      <sheetName val="11-Brick Work9 &amp; 13.5&quot; G.Flooor"/>
      <sheetName val="12-Brick Work 9 &amp; 13.5&quot; F.Floor"/>
      <sheetName val="13-Brick Work 9 &amp; 13.5&quot; Mumty"/>
      <sheetName val="14-Brick Work 4.5 &quot; Thick G.F"/>
      <sheetName val="15-Brick Work 4.5 &quot; Thick F.F"/>
      <sheetName val="16-Stone Ballast "/>
      <sheetName val="17-Sand Under Floor"/>
      <sheetName val="18-Plinth Area"/>
      <sheetName val="19-Bitumen Coating"/>
      <sheetName val="20-Termite Proofing"/>
      <sheetName val="21-Doors"/>
      <sheetName val="22-Windows &amp; Ventilators"/>
      <sheetName val="23-Khura"/>
      <sheetName val="24- Plaster Inner"/>
      <sheetName val="25-Ceiling Plaster "/>
      <sheetName val="HASNAIN-POINTING"/>
      <sheetName val="26-Mat Enamel Paint"/>
      <sheetName val="27-Plaster Outer Surface"/>
      <sheetName val="28-PCC Flooring"/>
      <sheetName val="29-Porceline Tiles Flooring "/>
      <sheetName val="30-Terrazzo Tiles Flooring"/>
      <sheetName val="31-Marble Slab Flooring"/>
      <sheetName val="32-Marble Tile  Flooring"/>
      <sheetName val="33-Ceramic Tiles "/>
      <sheetName val="34-Doors Painting"/>
      <sheetName val="35-Roof Treatment"/>
      <sheetName val="36- PCC (124) FLOORING ON RAMP "/>
      <sheetName val="37- Kitchen Floor"/>
      <sheetName val="38- Kitchen Wall Mounted"/>
      <sheetName val="39-CI Cover"/>
      <sheetName val="17- Brick Work In Ground Floor"/>
      <sheetName val="40-Vinyl Emulsion on Ceilings "/>
      <sheetName val="41-Ceiling Mineral "/>
      <sheetName val="42-Stair Railing"/>
      <sheetName val="43-Water Stopper"/>
      <sheetName val="21- Plaster Outer"/>
      <sheetName val="NS-1= SD-1 Substation"/>
      <sheetName val="SD-5 Pump Room"/>
      <sheetName val="chequered plate-1"/>
      <sheetName val="steel louver door"/>
      <sheetName val="MS Louver Window LV1"/>
      <sheetName val="MS Louver Window LV2"/>
      <sheetName val="MS Louver Window LV3"/>
      <sheetName val="plate form of fuel tank"/>
      <sheetName val="Cork Sheet and Bitumenus Seal R"/>
      <sheetName val="44-WEATHER SHIELD PAINT(B,D,E)"/>
      <sheetName val="45- Texture Coating"/>
      <sheetName val="46-EPOXY PAINT"/>
      <sheetName val="47- Columns Guards"/>
      <sheetName val="48-Groved Plaster Outer Surface"/>
      <sheetName val="49- CONC. PANEL CLADING (A)"/>
      <sheetName val="50- Type-1"/>
      <sheetName val="51- Type -2"/>
      <sheetName val="52- Type -3"/>
      <sheetName val="53- Type -4"/>
      <sheetName val="54- Thermopore sheets"/>
      <sheetName val="55-Expanded Metal"/>
      <sheetName val="56-1&quot;X 2&quot; MS. BOX SECTION"/>
      <sheetName val="57-ALUMINUM COMPOSITE PANEL"/>
      <sheetName val="58 SWG  G.I. Sheet"/>
      <sheetName val="59-BW Footings Under 4.5&quot; Walls"/>
      <sheetName val="60-DPC 2&quot; Thick"/>
      <sheetName val="MAtt Enamel"/>
      <sheetName val="Steel Sliding Door"/>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
      <sheetName val="CIV"/>
      <sheetName val="PLB"/>
      <sheetName val="ELE"/>
      <sheetName val="E-NS"/>
      <sheetName val="30"/>
      <sheetName val="GEN"/>
      <sheetName val="WORKING"/>
      <sheetName val="ANALYSIS"/>
      <sheetName val="C-NS"/>
      <sheetName val="P-NS"/>
      <sheetName val="MAT"/>
      <sheetName val="LAB"/>
      <sheetName val="EQP"/>
      <sheetName val="1"/>
      <sheetName val="2"/>
      <sheetName val="3"/>
      <sheetName val="4"/>
      <sheetName val="5"/>
      <sheetName val="8"/>
      <sheetName val="9"/>
      <sheetName val="10"/>
      <sheetName val="11"/>
      <sheetName val="12"/>
      <sheetName val="13"/>
      <sheetName val="14"/>
      <sheetName val="15"/>
      <sheetName val="16"/>
      <sheetName val="17"/>
      <sheetName val="19"/>
      <sheetName val="21"/>
      <sheetName val="23"/>
      <sheetName val="25"/>
      <sheetName val="26"/>
      <sheetName val="27"/>
      <sheetName val="28"/>
      <sheetName val="29"/>
      <sheetName val="31"/>
      <sheetName val="Ref"/>
      <sheetName val="MORTAR"/>
      <sheetName val="Shutt"/>
      <sheetName val="M. MAT"/>
      <sheetName val="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
      <sheetName val="CIV"/>
      <sheetName val="PLB"/>
      <sheetName val="ELE"/>
      <sheetName val="E-NS"/>
      <sheetName val="30"/>
      <sheetName val="GEN"/>
      <sheetName val="WORKING"/>
      <sheetName val="ANALYSIS"/>
      <sheetName val="C-NS"/>
      <sheetName val="P-NS"/>
      <sheetName val="MAT"/>
      <sheetName val="LAB"/>
      <sheetName val="EQP"/>
      <sheetName val="1"/>
      <sheetName val="2"/>
      <sheetName val="3"/>
      <sheetName val="4"/>
      <sheetName val="5"/>
      <sheetName val="8"/>
      <sheetName val="9"/>
      <sheetName val="10"/>
      <sheetName val="11"/>
      <sheetName val="12"/>
      <sheetName val="13"/>
      <sheetName val="14"/>
      <sheetName val="15"/>
      <sheetName val="16"/>
      <sheetName val="17"/>
      <sheetName val="19"/>
      <sheetName val="21"/>
      <sheetName val="23"/>
      <sheetName val="25"/>
      <sheetName val="26"/>
      <sheetName val="27"/>
      <sheetName val="28"/>
      <sheetName val="29"/>
      <sheetName val="31"/>
      <sheetName val="Ref"/>
      <sheetName val="MORTAR"/>
      <sheetName val="Shutt"/>
      <sheetName val="M. MAT"/>
      <sheetName val="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age Add"/>
      <sheetName val="V-1,S1"/>
      <sheetName val="V-1,S2"/>
      <sheetName val="V-I, S3 "/>
      <sheetName val="V-1,S4"/>
      <sheetName val="V-1,S5"/>
      <sheetName val="V-1,S6"/>
      <sheetName val="V-1,S7"/>
      <sheetName val="V-1,S8"/>
      <sheetName val="V-1,S9"/>
      <sheetName val="V-I,S10"/>
      <sheetName val="V-I,S11"/>
      <sheetName val="V-1,S12"/>
      <sheetName val="V-1,S13"/>
      <sheetName val="V-1,S14"/>
      <sheetName val="V-1,S15"/>
      <sheetName val="V-1,S16"/>
      <sheetName val="V-I,S17"/>
      <sheetName val="V-I,S18"/>
      <sheetName val="V-1,S19"/>
      <sheetName val="V-I,S20"/>
      <sheetName val="V-1,S21"/>
      <sheetName val="V-1,S22"/>
      <sheetName val="V-1,S23"/>
      <sheetName val="V-1,S24"/>
      <sheetName val="V-1,S25"/>
      <sheetName val="V-1,S26"/>
      <sheetName val="V-1,S27"/>
      <sheetName val="V-1,S28"/>
      <sheetName val="V-1,S29"/>
      <sheetName val="V-1,S30"/>
      <sheetName val="V-1,S31"/>
      <sheetName val="sec1a"/>
      <sheetName val="sec1c"/>
      <sheetName val="sec1d"/>
      <sheetName val="sec2"/>
      <sheetName val="sec3"/>
      <sheetName val="sec4"/>
      <sheetName val="Sec5"/>
      <sheetName val="Sec6"/>
      <sheetName val="Sec7"/>
      <sheetName val="Sec8"/>
      <sheetName val="Sec9"/>
      <sheetName val="TAB 9"/>
      <sheetName val="Sec10"/>
      <sheetName val="TAB 10 "/>
      <sheetName val="Sec 11"/>
      <sheetName val="Bw-Calc."/>
      <sheetName val="Bw-Tables"/>
      <sheetName val="TAB-11"/>
      <sheetName val="Sec 12"/>
      <sheetName val="Sec 13"/>
      <sheetName val="Sec 14"/>
      <sheetName val="Sec 15"/>
      <sheetName val="Sec 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huttering"/>
      <sheetName val="labour"/>
      <sheetName val="Material"/>
      <sheetName val="Equipment"/>
      <sheetName val="Sheet1"/>
      <sheetName val="Sheet2"/>
      <sheetName val="Sheet3"/>
      <sheetName val="Sheet4"/>
      <sheetName val="Sec28 St.Tru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
      <sheetName val="Opt-II"/>
      <sheetName val="Opt-III"/>
      <sheetName val="Opt-IV"/>
      <sheetName val="Profile"/>
      <sheetName val="Sheet1"/>
      <sheetName val="Velocity Check"/>
      <sheetName val="Q~V"/>
      <sheetName val="G-20"/>
      <sheetName val="WBM 206"/>
      <sheetName val="Material"/>
      <sheetName val="Velocity_Check"/>
      <sheetName val="WS&amp;SI GPS"/>
      <sheetName val="CSR"/>
      <sheetName val="GENERAL ABSTRACT"/>
      <sheetName val="internal electrification GPS"/>
      <sheetName val="WBM_206"/>
      <sheetName val="Bw"/>
      <sheetName val="inWords"/>
      <sheetName val="Ext.Boq139"/>
      <sheetName val="BS-Notes"/>
      <sheetName val="MixBed"/>
      <sheetName val="CondPol"/>
      <sheetName val="cost 1"/>
      <sheetName val="Code 02"/>
      <sheetName val="Code 03"/>
      <sheetName val="Code 04"/>
      <sheetName val="Code 05"/>
      <sheetName val="Code 06"/>
      <sheetName val="Code 07"/>
      <sheetName val="Code 09"/>
      <sheetName val="measurment"/>
      <sheetName val="BOQ"/>
      <sheetName val="Sheet3"/>
      <sheetName val="Bill - 1"/>
      <sheetName val="PLT-SUM"/>
      <sheetName val="E-NS"/>
      <sheetName val="MATave I&amp;II MODEL"/>
      <sheetName val="Services"/>
      <sheetName val="B.O.Q"/>
      <sheetName val="MTL$-INTER"/>
      <sheetName val="MEASUREMENT"/>
      <sheetName val="Velocity_Check1"/>
      <sheetName val="WBM_2061"/>
      <sheetName val="MATave_I&amp;II_MODEL"/>
      <sheetName val="B_O_Q"/>
      <sheetName val="Matl Sum"/>
      <sheetName val="Sheet1 (2)"/>
      <sheetName val="Velocity_Check2"/>
      <sheetName val="WBM_2062"/>
      <sheetName val="MATave_I&amp;II_MODEL1"/>
      <sheetName val="B_O_Q1"/>
      <sheetName val="Ext_Boq139"/>
      <sheetName val="cost_1"/>
      <sheetName val="Code_02"/>
      <sheetName val="Code_03"/>
      <sheetName val="Code_04"/>
      <sheetName val="Code_05"/>
      <sheetName val="Code_06"/>
      <sheetName val="Code_07"/>
      <sheetName val="Code_09"/>
      <sheetName val="CostDB"/>
      <sheetName val="LIST"/>
      <sheetName val="Velocity_Check5"/>
      <sheetName val="WBM_2065"/>
      <sheetName val="Velocity_Check3"/>
      <sheetName val="WBM_2063"/>
      <sheetName val="Velocity_Check4"/>
      <sheetName val="WBM_2064"/>
    </sheetNames>
    <sheetDataSet>
      <sheetData sheetId="0"/>
      <sheetData sheetId="1"/>
      <sheetData sheetId="2"/>
      <sheetData sheetId="3"/>
      <sheetData sheetId="4"/>
      <sheetData sheetId="5" refreshError="1"/>
      <sheetData sheetId="6"/>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refreshError="1"/>
      <sheetData sheetId="35" refreshError="1"/>
      <sheetData sheetId="36"/>
      <sheetData sheetId="37" refreshError="1"/>
      <sheetData sheetId="38"/>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sheetData sheetId="64"/>
      <sheetData sheetId="65"/>
      <sheetData sheetId="66"/>
      <sheetData sheetId="67"/>
      <sheetData sheetId="6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
      <sheetName val="CIV"/>
      <sheetName val="PLB"/>
      <sheetName val="ELE"/>
      <sheetName val="E-NS"/>
      <sheetName val="30"/>
      <sheetName val="GN"/>
      <sheetName val="ITEMS"/>
      <sheetName val="MAT"/>
      <sheetName val="LAB"/>
      <sheetName val="EQP"/>
      <sheetName val="1"/>
      <sheetName val="2"/>
      <sheetName val="3"/>
      <sheetName val="4"/>
      <sheetName val="5"/>
      <sheetName val="8"/>
      <sheetName val="9"/>
      <sheetName val="10"/>
      <sheetName val="11"/>
      <sheetName val="12"/>
      <sheetName val="13"/>
      <sheetName val="14"/>
      <sheetName val="15"/>
      <sheetName val="16"/>
      <sheetName val="17"/>
      <sheetName val="19"/>
      <sheetName val="21"/>
      <sheetName val="s21"/>
      <sheetName val="23"/>
      <sheetName val="25"/>
      <sheetName val="26"/>
      <sheetName val="27"/>
      <sheetName val="28"/>
      <sheetName val="29"/>
      <sheetName val="31"/>
      <sheetName val="C-NS"/>
      <sheetName val="P-NS"/>
      <sheetName val="Ref"/>
      <sheetName val="MORTAR"/>
      <sheetName val="Shutt-2"/>
      <sheetName val="Shu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R-1999"/>
      <sheetName val="Title"/>
      <sheetName val="Civil Judge Flats-I"/>
      <sheetName val="Abstract (Cat-II)"/>
      <sheetName val="Category-II"/>
      <sheetName val="C - Wall (Cat-II)"/>
      <sheetName val="Cat-II (W-S)"/>
      <sheetName val="Cat-II Int Electn"/>
      <sheetName val="Abstract (Cat-III)"/>
      <sheetName val="Category-III (No.3)"/>
      <sheetName val="C - Wall (Cat-III)"/>
      <sheetName val="Cat-III (W-S)"/>
      <sheetName val="Cat-III (No.3) Int Electn"/>
      <sheetName val="Abstract (Cat-III) (No.2)"/>
      <sheetName val="Category-III (No.2)"/>
      <sheetName val="C - Wall (Cat-III) (No.2)"/>
      <sheetName val="Cat-III (W-S) (No.2)"/>
      <sheetName val="Int Electn Cat-III (No.2)"/>
      <sheetName val="20000 OHT"/>
      <sheetName val="Staff Flats (No.2)"/>
      <sheetName val="Abstract (Cat-III) (No.1)"/>
      <sheetName val="Category-III (No.1)"/>
      <sheetName val="C - Wall (Cat-III) (No.1)"/>
      <sheetName val="Cat-III (W-S) (No.1)"/>
      <sheetName val="Cat-III (No.1) Int Electn"/>
      <sheetName val="Abstract Bachelor Hostel)"/>
      <sheetName val="Bachelor Hostel"/>
      <sheetName val="Bachelor Hostel (W-S)"/>
      <sheetName val="Bechelor Hostel Int Electn"/>
      <sheetName val="Abstract (Cat-III) (No.4)"/>
      <sheetName val="Category-III (No.4)"/>
      <sheetName val="C - Wall (Cat-III) (No.4)"/>
      <sheetName val="Int Electn (Cat-III) (No.4)"/>
      <sheetName val="Cat-III (04 Nos) GA"/>
      <sheetName val="Abstract (Lock-Ups)"/>
      <sheetName val="Lock-Ups"/>
      <sheetName val="GA of CJ Flats (B 1 &amp; 2)"/>
      <sheetName val="Abstract Civil Judge Flats "/>
      <sheetName val="Civil Judge Flats (Block # 2)"/>
      <sheetName val="Civil Judge Flat (W-S) Block II"/>
      <sheetName val="Abstract Leveling &amp; Dressing"/>
      <sheetName val="Leveling &amp; Dressing"/>
      <sheetName val="Abstract Staff Flats (No.1)"/>
      <sheetName val="Staff Flats (No.1)"/>
      <sheetName val="Abstract Guard Room"/>
      <sheetName val="Guard Room"/>
      <sheetName val="Guard Room (W-S)"/>
      <sheetName val="Abstract Letigent Shed"/>
      <sheetName val="Letigent Sheds"/>
      <sheetName val="Abstract Public Latrine"/>
      <sheetName val="Public Latrine"/>
      <sheetName val="Public Latrine (W-S)"/>
      <sheetName val="Abstract C-Wall with Gate"/>
      <sheetName val="C-Wall with Gate"/>
      <sheetName val="Abstract Staff Flats (No.3)"/>
      <sheetName val="Staff Flats (No.3)"/>
      <sheetName val="Staff Flats No.3 (W-S)"/>
      <sheetName val="GA of Staff Flats (I, II &amp; II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zoomScaleNormal="100" zoomScaleSheetLayoutView="100" workbookViewId="0">
      <selection activeCell="B22" sqref="B22"/>
    </sheetView>
  </sheetViews>
  <sheetFormatPr defaultColWidth="9.140625" defaultRowHeight="12.75"/>
  <cols>
    <col min="1" max="1" width="11.28515625" style="91" customWidth="1"/>
    <col min="2" max="2" width="54.28515625" style="92" customWidth="1"/>
    <col min="3" max="3" width="22.85546875" style="93" customWidth="1"/>
    <col min="4" max="4" width="9.42578125" style="92" customWidth="1"/>
    <col min="5" max="5" width="8.7109375" style="15" customWidth="1"/>
    <col min="6" max="6" width="13.5703125" style="15" customWidth="1"/>
    <col min="7" max="7" width="15.7109375" style="49" customWidth="1"/>
    <col min="8" max="8" width="17.42578125" style="6" customWidth="1"/>
    <col min="9" max="11" width="9.140625" style="6"/>
    <col min="12" max="12" width="18.28515625" style="6" customWidth="1"/>
    <col min="13" max="16384" width="9.140625" style="6"/>
  </cols>
  <sheetData>
    <row r="1" spans="1:7" s="1" customFormat="1" ht="19.899999999999999" customHeight="1">
      <c r="A1" s="438" t="s">
        <v>0</v>
      </c>
      <c r="B1" s="438"/>
      <c r="C1" s="438"/>
      <c r="D1" s="76"/>
      <c r="E1" s="76"/>
      <c r="F1" s="76"/>
      <c r="G1" s="76"/>
    </row>
    <row r="2" spans="1:7" s="1" customFormat="1" ht="15" customHeight="1">
      <c r="A2" s="77"/>
      <c r="B2" s="28"/>
      <c r="C2" s="78"/>
      <c r="D2" s="28"/>
      <c r="E2" s="28"/>
      <c r="F2" s="28"/>
      <c r="G2" s="28"/>
    </row>
    <row r="3" spans="1:7" s="1" customFormat="1" ht="30" customHeight="1">
      <c r="A3" s="439" t="s">
        <v>1</v>
      </c>
      <c r="B3" s="439"/>
      <c r="C3" s="439"/>
      <c r="D3" s="79"/>
      <c r="E3" s="79"/>
      <c r="F3" s="79"/>
      <c r="G3" s="79"/>
    </row>
    <row r="4" spans="1:7" s="56" customFormat="1" ht="15">
      <c r="A4" s="77"/>
      <c r="B4" s="28"/>
      <c r="C4" s="78"/>
      <c r="D4" s="28"/>
      <c r="E4" s="31"/>
      <c r="F4" s="80"/>
      <c r="G4" s="80"/>
    </row>
    <row r="5" spans="1:7" s="56" customFormat="1" ht="15">
      <c r="A5" s="438" t="s">
        <v>2</v>
      </c>
      <c r="B5" s="438"/>
      <c r="C5" s="438"/>
      <c r="D5" s="28"/>
      <c r="E5" s="31"/>
      <c r="F5" s="80"/>
      <c r="G5" s="80"/>
    </row>
    <row r="6" spans="1:7" s="56" customFormat="1" ht="15">
      <c r="A6" s="77"/>
      <c r="B6" s="28"/>
      <c r="C6" s="78"/>
      <c r="D6" s="28"/>
      <c r="E6" s="31"/>
      <c r="F6" s="80"/>
      <c r="G6" s="80"/>
    </row>
    <row r="7" spans="1:7" s="56" customFormat="1" ht="15">
      <c r="A7" s="440"/>
      <c r="B7" s="440"/>
      <c r="C7" s="440"/>
      <c r="D7" s="81"/>
      <c r="E7" s="81"/>
      <c r="F7" s="81"/>
      <c r="G7" s="81"/>
    </row>
    <row r="8" spans="1:7" s="56" customFormat="1">
      <c r="A8" s="117"/>
      <c r="B8" s="117"/>
      <c r="C8" s="117"/>
      <c r="D8" s="117"/>
      <c r="E8" s="117"/>
      <c r="F8" s="117"/>
      <c r="G8" s="117"/>
    </row>
    <row r="9" spans="1:7" s="84" customFormat="1" ht="30" customHeight="1">
      <c r="A9" s="82" t="s">
        <v>3</v>
      </c>
      <c r="B9" s="82" t="s">
        <v>4</v>
      </c>
      <c r="C9" s="83" t="s">
        <v>5</v>
      </c>
      <c r="E9" s="85"/>
      <c r="F9" s="85"/>
      <c r="G9" s="85"/>
    </row>
    <row r="10" spans="1:7" ht="19.899999999999999" customHeight="1">
      <c r="A10" s="86">
        <v>1</v>
      </c>
      <c r="B10" s="139" t="s">
        <v>6</v>
      </c>
      <c r="C10" s="87"/>
      <c r="D10" s="15"/>
      <c r="F10" s="49"/>
      <c r="G10" s="6"/>
    </row>
    <row r="11" spans="1:7" ht="19.899999999999999" customHeight="1">
      <c r="A11" s="86">
        <v>2</v>
      </c>
      <c r="B11" s="139" t="s">
        <v>7</v>
      </c>
      <c r="C11" s="87"/>
      <c r="D11" s="15"/>
      <c r="F11" s="49"/>
      <c r="G11" s="6"/>
    </row>
    <row r="12" spans="1:7" ht="19.899999999999999" customHeight="1">
      <c r="A12" s="86">
        <v>3</v>
      </c>
      <c r="B12" s="139" t="s">
        <v>8</v>
      </c>
      <c r="C12" s="87"/>
      <c r="D12" s="15"/>
      <c r="F12" s="49"/>
      <c r="G12" s="6"/>
    </row>
    <row r="13" spans="1:7" s="36" customFormat="1" ht="19.899999999999999" customHeight="1">
      <c r="A13" s="437" t="s">
        <v>9</v>
      </c>
      <c r="B13" s="437"/>
      <c r="C13" s="88"/>
      <c r="D13" s="89"/>
      <c r="E13" s="89"/>
      <c r="F13" s="90"/>
    </row>
    <row r="14" spans="1:7" ht="15" customHeight="1"/>
  </sheetData>
  <mergeCells count="5">
    <mergeCell ref="A13:B13"/>
    <mergeCell ref="A1:C1"/>
    <mergeCell ref="A3:C3"/>
    <mergeCell ref="A5:C5"/>
    <mergeCell ref="A7:C7"/>
  </mergeCells>
  <printOptions horizontalCentered="1"/>
  <pageMargins left="0.75" right="0.5" top="0.5" bottom="0.5" header="0.3" footer="0.3"/>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09"/>
  <sheetViews>
    <sheetView topLeftCell="A390" zoomScaleNormal="100" zoomScaleSheetLayoutView="100" workbookViewId="0">
      <selection activeCell="D1" sqref="D1:D1048576"/>
    </sheetView>
  </sheetViews>
  <sheetFormatPr defaultColWidth="9.140625" defaultRowHeight="12.75"/>
  <cols>
    <col min="1" max="1" width="4.85546875" style="22" bestFit="1" customWidth="1"/>
    <col min="2" max="2" width="14.28515625" style="7" customWidth="1"/>
    <col min="3" max="3" width="41.7109375" style="120" customWidth="1"/>
    <col min="4" max="4" width="5" style="52" bestFit="1" customWidth="1"/>
    <col min="5" max="5" width="5.28515625" style="75" bestFit="1" customWidth="1"/>
    <col min="6" max="6" width="6.5703125" style="15" bestFit="1" customWidth="1"/>
    <col min="7" max="7" width="9.42578125" style="49" bestFit="1" customWidth="1"/>
    <col min="8" max="8" width="14.140625" style="49" bestFit="1" customWidth="1"/>
    <col min="9" max="11" width="16.7109375" style="49" customWidth="1"/>
    <col min="12" max="12" width="15.28515625" style="48" bestFit="1" customWidth="1"/>
    <col min="13" max="13" width="17" style="6" customWidth="1"/>
    <col min="14" max="14" width="11.5703125" style="6" bestFit="1" customWidth="1"/>
    <col min="15" max="15" width="43" style="6" customWidth="1"/>
    <col min="16" max="16" width="15" style="6" bestFit="1" customWidth="1"/>
    <col min="17" max="17" width="14" style="6" bestFit="1" customWidth="1"/>
    <col min="18" max="16384" width="9.140625" style="6"/>
  </cols>
  <sheetData>
    <row r="1" spans="1:12" s="1" customFormat="1" ht="15">
      <c r="A1" s="442" t="s">
        <v>10</v>
      </c>
      <c r="B1" s="442"/>
      <c r="C1" s="442"/>
      <c r="D1" s="442"/>
      <c r="E1" s="442"/>
      <c r="F1" s="442"/>
      <c r="G1" s="442"/>
      <c r="H1" s="442"/>
      <c r="I1" s="28"/>
      <c r="J1" s="28"/>
      <c r="K1" s="28"/>
    </row>
    <row r="2" spans="1:12" s="1" customFormat="1" ht="15">
      <c r="A2" s="28"/>
      <c r="B2" s="28"/>
      <c r="C2" s="118"/>
      <c r="D2" s="4"/>
      <c r="E2" s="5"/>
      <c r="F2" s="28"/>
      <c r="G2" s="28"/>
      <c r="H2" s="28"/>
      <c r="I2" s="28"/>
      <c r="J2" s="28"/>
      <c r="K2" s="28"/>
    </row>
    <row r="3" spans="1:12" s="1" customFormat="1" ht="33" customHeight="1">
      <c r="A3" s="439" t="s">
        <v>1</v>
      </c>
      <c r="B3" s="439"/>
      <c r="C3" s="439"/>
      <c r="D3" s="439"/>
      <c r="E3" s="439"/>
      <c r="F3" s="439"/>
      <c r="G3" s="439"/>
      <c r="H3" s="439"/>
      <c r="I3" s="28"/>
      <c r="J3" s="29"/>
      <c r="K3" s="28"/>
    </row>
    <row r="4" spans="1:12" s="34" customFormat="1" ht="15">
      <c r="A4" s="30"/>
      <c r="B4" s="30"/>
      <c r="C4" s="28"/>
      <c r="D4" s="4"/>
      <c r="E4" s="5"/>
      <c r="F4" s="31"/>
      <c r="G4" s="32"/>
      <c r="H4" s="32"/>
      <c r="I4" s="32"/>
      <c r="J4" s="32"/>
      <c r="K4" s="32"/>
      <c r="L4" s="33"/>
    </row>
    <row r="5" spans="1:12" s="36" customFormat="1" ht="15">
      <c r="A5" s="443" t="s">
        <v>11</v>
      </c>
      <c r="B5" s="443"/>
      <c r="C5" s="443"/>
      <c r="D5" s="443"/>
      <c r="E5" s="443"/>
      <c r="F5" s="443"/>
      <c r="G5" s="443"/>
      <c r="H5" s="443"/>
      <c r="I5" s="35"/>
      <c r="J5" s="35"/>
      <c r="K5" s="35"/>
      <c r="L5" s="33"/>
    </row>
    <row r="6" spans="1:12" s="34" customFormat="1" ht="15">
      <c r="A6" s="30"/>
      <c r="B6" s="30"/>
      <c r="C6" s="118"/>
      <c r="D6" s="4"/>
      <c r="E6" s="5"/>
      <c r="F6" s="31"/>
      <c r="G6" s="32"/>
      <c r="H6" s="32"/>
      <c r="I6" s="32"/>
      <c r="J6" s="32"/>
      <c r="K6" s="32"/>
      <c r="L6" s="33"/>
    </row>
    <row r="7" spans="1:12" s="39" customFormat="1" ht="15">
      <c r="A7" s="445"/>
      <c r="B7" s="445"/>
      <c r="C7" s="445"/>
      <c r="D7" s="445"/>
      <c r="E7" s="445"/>
      <c r="F7" s="445"/>
      <c r="G7" s="445"/>
      <c r="H7" s="445"/>
      <c r="I7" s="37"/>
      <c r="J7" s="37"/>
      <c r="K7" s="37"/>
      <c r="L7" s="38"/>
    </row>
    <row r="8" spans="1:12" s="39" customFormat="1" ht="15">
      <c r="A8" s="40"/>
      <c r="B8" s="40"/>
      <c r="C8" s="119"/>
      <c r="D8" s="41"/>
      <c r="E8" s="37"/>
      <c r="F8" s="40"/>
      <c r="G8" s="40"/>
      <c r="H8" s="40"/>
      <c r="I8" s="37"/>
      <c r="J8" s="37"/>
      <c r="K8" s="37"/>
      <c r="L8" s="38"/>
    </row>
    <row r="9" spans="1:12" s="43" customFormat="1" ht="44.25">
      <c r="A9" s="44" t="s">
        <v>12</v>
      </c>
      <c r="B9" s="44" t="s">
        <v>13</v>
      </c>
      <c r="C9" s="134" t="s">
        <v>4</v>
      </c>
      <c r="D9" s="444" t="s">
        <v>14</v>
      </c>
      <c r="E9" s="444"/>
      <c r="F9" s="138" t="s">
        <v>15</v>
      </c>
      <c r="G9" s="136" t="s">
        <v>16</v>
      </c>
      <c r="H9" s="136" t="s">
        <v>17</v>
      </c>
      <c r="I9" s="29"/>
      <c r="J9" s="29"/>
      <c r="K9" s="29"/>
      <c r="L9" s="42"/>
    </row>
    <row r="10" spans="1:12" s="43" customFormat="1" ht="12">
      <c r="A10" s="44" t="s">
        <v>18</v>
      </c>
      <c r="B10" s="45" t="s">
        <v>19</v>
      </c>
      <c r="C10" s="135" t="s">
        <v>20</v>
      </c>
      <c r="D10" s="446" t="s">
        <v>21</v>
      </c>
      <c r="E10" s="446"/>
      <c r="F10" s="138" t="s">
        <v>22</v>
      </c>
      <c r="G10" s="46" t="s">
        <v>23</v>
      </c>
      <c r="H10" s="46" t="s">
        <v>24</v>
      </c>
      <c r="I10" s="47"/>
      <c r="J10" s="47"/>
      <c r="K10" s="47"/>
      <c r="L10" s="42"/>
    </row>
    <row r="11" spans="1:12">
      <c r="A11" s="140"/>
      <c r="B11" s="141"/>
      <c r="C11" s="142"/>
      <c r="D11" s="143"/>
      <c r="E11" s="144"/>
      <c r="F11" s="145"/>
      <c r="G11" s="146"/>
      <c r="H11" s="146"/>
      <c r="I11" s="8"/>
      <c r="J11" s="8"/>
      <c r="K11" s="8"/>
    </row>
    <row r="12" spans="1:12">
      <c r="A12" s="147"/>
      <c r="B12" s="148"/>
      <c r="C12" s="149" t="s">
        <v>25</v>
      </c>
      <c r="D12" s="150"/>
      <c r="E12" s="151"/>
      <c r="F12" s="152"/>
      <c r="G12" s="146"/>
      <c r="H12" s="146"/>
    </row>
    <row r="13" spans="1:12">
      <c r="A13" s="147"/>
      <c r="B13" s="148"/>
      <c r="C13" s="149"/>
      <c r="D13" s="150"/>
      <c r="E13" s="151"/>
      <c r="F13" s="152"/>
      <c r="G13" s="146"/>
      <c r="H13" s="146"/>
    </row>
    <row r="14" spans="1:12">
      <c r="A14" s="153" t="s">
        <v>26</v>
      </c>
      <c r="B14" s="148"/>
      <c r="C14" s="149" t="s">
        <v>27</v>
      </c>
      <c r="D14" s="150"/>
      <c r="E14" s="151"/>
      <c r="F14" s="152"/>
      <c r="G14" s="146"/>
      <c r="H14" s="146"/>
    </row>
    <row r="15" spans="1:12">
      <c r="A15" s="147"/>
      <c r="B15" s="148"/>
      <c r="C15" s="149"/>
      <c r="D15" s="150"/>
      <c r="E15" s="151"/>
      <c r="F15" s="152"/>
      <c r="G15" s="146"/>
      <c r="H15" s="146"/>
    </row>
    <row r="16" spans="1:12">
      <c r="A16" s="154"/>
      <c r="B16" s="148"/>
      <c r="C16" s="155" t="s">
        <v>28</v>
      </c>
      <c r="D16" s="150"/>
      <c r="E16" s="151"/>
      <c r="F16" s="152"/>
      <c r="G16" s="146"/>
      <c r="H16" s="146"/>
    </row>
    <row r="17" spans="1:15">
      <c r="A17" s="147"/>
      <c r="B17" s="148"/>
      <c r="C17" s="156"/>
      <c r="D17" s="157"/>
      <c r="E17" s="151"/>
      <c r="F17" s="152"/>
      <c r="G17" s="146"/>
      <c r="H17" s="146"/>
    </row>
    <row r="18" spans="1:15" s="20" customFormat="1">
      <c r="A18" s="158"/>
      <c r="B18" s="159"/>
      <c r="C18" s="155" t="s">
        <v>29</v>
      </c>
      <c r="D18" s="150"/>
      <c r="E18" s="160"/>
      <c r="F18" s="161"/>
      <c r="G18" s="162"/>
      <c r="H18" s="162"/>
      <c r="I18" s="50"/>
      <c r="J18" s="50"/>
      <c r="K18" s="50"/>
      <c r="L18" s="51"/>
    </row>
    <row r="19" spans="1:15">
      <c r="A19" s="154"/>
      <c r="B19" s="163"/>
      <c r="C19" s="164"/>
      <c r="D19" s="165"/>
      <c r="E19" s="166"/>
      <c r="F19" s="145"/>
      <c r="G19" s="167"/>
      <c r="H19" s="167"/>
      <c r="I19" s="12"/>
      <c r="J19" s="12"/>
      <c r="K19" s="12"/>
    </row>
    <row r="20" spans="1:15" ht="25.5">
      <c r="A20" s="168">
        <v>1</v>
      </c>
      <c r="B20" s="169" t="s">
        <v>30</v>
      </c>
      <c r="C20" s="170" t="s">
        <v>31</v>
      </c>
      <c r="D20" s="171">
        <v>1000</v>
      </c>
      <c r="E20" s="172" t="s">
        <v>32</v>
      </c>
      <c r="F20" s="173">
        <v>6160</v>
      </c>
      <c r="G20" s="174"/>
      <c r="H20" s="175"/>
      <c r="I20" s="97"/>
      <c r="J20" s="12"/>
      <c r="K20" s="12"/>
      <c r="M20" s="14"/>
      <c r="O20" s="15"/>
    </row>
    <row r="21" spans="1:15">
      <c r="A21" s="154"/>
      <c r="B21" s="176"/>
      <c r="C21" s="164"/>
      <c r="D21" s="165"/>
      <c r="E21" s="166"/>
      <c r="F21" s="173"/>
      <c r="G21" s="174"/>
      <c r="H21" s="175"/>
      <c r="I21" s="12"/>
      <c r="J21" s="12"/>
      <c r="K21" s="12"/>
      <c r="M21" s="14"/>
      <c r="O21" s="15"/>
    </row>
    <row r="22" spans="1:15" s="56" customFormat="1" ht="38.25">
      <c r="A22" s="168">
        <f>A20+1</f>
        <v>2</v>
      </c>
      <c r="B22" s="169" t="s">
        <v>33</v>
      </c>
      <c r="C22" s="170" t="s">
        <v>34</v>
      </c>
      <c r="D22" s="171">
        <v>1000</v>
      </c>
      <c r="E22" s="172" t="s">
        <v>32</v>
      </c>
      <c r="F22" s="173">
        <v>2000</v>
      </c>
      <c r="G22" s="174"/>
      <c r="H22" s="175"/>
      <c r="I22" s="97"/>
      <c r="J22" s="12"/>
      <c r="K22" s="12"/>
      <c r="L22" s="48"/>
      <c r="M22" s="14"/>
      <c r="O22" s="15"/>
    </row>
    <row r="23" spans="1:15" s="56" customFormat="1">
      <c r="A23" s="154"/>
      <c r="B23" s="177"/>
      <c r="C23" s="178"/>
      <c r="D23" s="171"/>
      <c r="E23" s="172"/>
      <c r="F23" s="173"/>
      <c r="G23" s="174"/>
      <c r="H23" s="175"/>
      <c r="I23" s="12"/>
      <c r="J23" s="12"/>
      <c r="K23" s="12"/>
      <c r="L23" s="48"/>
      <c r="M23" s="14"/>
      <c r="O23" s="15"/>
    </row>
    <row r="24" spans="1:15" ht="38.25">
      <c r="A24" s="168">
        <f>A22+1</f>
        <v>3</v>
      </c>
      <c r="B24" s="169" t="s">
        <v>35</v>
      </c>
      <c r="C24" s="170" t="s">
        <v>36</v>
      </c>
      <c r="D24" s="171">
        <v>1000</v>
      </c>
      <c r="E24" s="172" t="s">
        <v>32</v>
      </c>
      <c r="F24" s="173">
        <v>900</v>
      </c>
      <c r="G24" s="174"/>
      <c r="H24" s="175"/>
      <c r="I24" s="12"/>
      <c r="J24" s="12"/>
      <c r="K24" s="12"/>
      <c r="L24" s="57"/>
      <c r="M24" s="14"/>
      <c r="O24" s="15"/>
    </row>
    <row r="25" spans="1:15">
      <c r="A25" s="154"/>
      <c r="B25" s="176"/>
      <c r="C25" s="164"/>
      <c r="D25" s="171"/>
      <c r="E25" s="172"/>
      <c r="F25" s="173"/>
      <c r="G25" s="174"/>
      <c r="H25" s="175"/>
      <c r="I25" s="12"/>
      <c r="J25" s="12"/>
      <c r="K25" s="12"/>
      <c r="M25" s="14"/>
      <c r="O25" s="15"/>
    </row>
    <row r="26" spans="1:15" ht="25.5">
      <c r="A26" s="168">
        <f>A24+1</f>
        <v>4</v>
      </c>
      <c r="B26" s="169" t="s">
        <v>37</v>
      </c>
      <c r="C26" s="170" t="s">
        <v>38</v>
      </c>
      <c r="D26" s="171">
        <v>1000</v>
      </c>
      <c r="E26" s="172" t="s">
        <v>32</v>
      </c>
      <c r="F26" s="173">
        <v>1100</v>
      </c>
      <c r="G26" s="174"/>
      <c r="H26" s="175"/>
      <c r="I26" s="12"/>
      <c r="J26" s="12"/>
      <c r="K26" s="12"/>
      <c r="M26" s="14"/>
      <c r="O26" s="15"/>
    </row>
    <row r="27" spans="1:15">
      <c r="A27" s="154"/>
      <c r="B27" s="168"/>
      <c r="C27" s="164"/>
      <c r="D27" s="171"/>
      <c r="E27" s="172"/>
      <c r="F27" s="173"/>
      <c r="G27" s="174"/>
      <c r="H27" s="175"/>
      <c r="I27" s="12"/>
      <c r="J27" s="12"/>
      <c r="K27" s="12"/>
      <c r="M27" s="14"/>
      <c r="O27" s="15"/>
    </row>
    <row r="28" spans="1:15" ht="25.5">
      <c r="A28" s="168">
        <f>A26+1</f>
        <v>5</v>
      </c>
      <c r="B28" s="169" t="s">
        <v>39</v>
      </c>
      <c r="C28" s="170" t="s">
        <v>40</v>
      </c>
      <c r="D28" s="171">
        <v>1000</v>
      </c>
      <c r="E28" s="172" t="s">
        <v>32</v>
      </c>
      <c r="F28" s="173">
        <v>9170</v>
      </c>
      <c r="G28" s="174"/>
      <c r="H28" s="175"/>
      <c r="I28" s="12"/>
      <c r="J28" s="12"/>
      <c r="K28" s="12"/>
      <c r="M28" s="14"/>
      <c r="O28" s="15"/>
    </row>
    <row r="29" spans="1:15">
      <c r="A29" s="154"/>
      <c r="B29" s="168"/>
      <c r="C29" s="164"/>
      <c r="D29" s="171"/>
      <c r="E29" s="172"/>
      <c r="F29" s="173"/>
      <c r="G29" s="174"/>
      <c r="H29" s="175"/>
      <c r="I29" s="12"/>
      <c r="J29" s="12"/>
      <c r="K29" s="12"/>
      <c r="M29" s="14"/>
    </row>
    <row r="30" spans="1:15" ht="25.5">
      <c r="A30" s="168">
        <f>A28+1</f>
        <v>6</v>
      </c>
      <c r="B30" s="169" t="s">
        <v>41</v>
      </c>
      <c r="C30" s="170" t="s">
        <v>42</v>
      </c>
      <c r="D30" s="171">
        <v>1000</v>
      </c>
      <c r="E30" s="172" t="s">
        <v>32</v>
      </c>
      <c r="F30" s="173">
        <v>4110</v>
      </c>
      <c r="G30" s="174"/>
      <c r="H30" s="175"/>
      <c r="I30" s="12"/>
      <c r="J30" s="12"/>
      <c r="K30" s="12"/>
      <c r="M30" s="14"/>
      <c r="O30" s="15"/>
    </row>
    <row r="31" spans="1:15">
      <c r="A31" s="154"/>
      <c r="B31" s="168"/>
      <c r="C31" s="164"/>
      <c r="D31" s="171"/>
      <c r="E31" s="172"/>
      <c r="F31" s="173"/>
      <c r="G31" s="174"/>
      <c r="H31" s="175"/>
      <c r="I31" s="12"/>
      <c r="J31" s="12"/>
      <c r="K31" s="12"/>
      <c r="M31" s="14"/>
    </row>
    <row r="32" spans="1:15" s="20" customFormat="1">
      <c r="A32" s="158"/>
      <c r="B32" s="159"/>
      <c r="C32" s="149" t="s">
        <v>43</v>
      </c>
      <c r="D32" s="171"/>
      <c r="E32" s="172"/>
      <c r="F32" s="173"/>
      <c r="G32" s="174"/>
      <c r="H32" s="175"/>
      <c r="I32" s="12"/>
      <c r="J32" s="12"/>
      <c r="K32" s="12"/>
      <c r="L32" s="48"/>
      <c r="M32" s="14"/>
    </row>
    <row r="33" spans="1:13" s="20" customFormat="1">
      <c r="A33" s="158"/>
      <c r="B33" s="159"/>
      <c r="C33" s="149"/>
      <c r="D33" s="171"/>
      <c r="E33" s="172"/>
      <c r="F33" s="173"/>
      <c r="G33" s="174"/>
      <c r="H33" s="175"/>
      <c r="I33" s="12"/>
      <c r="J33" s="12"/>
      <c r="K33" s="12"/>
      <c r="L33" s="51"/>
      <c r="M33" s="14"/>
    </row>
    <row r="34" spans="1:13" ht="25.5">
      <c r="A34" s="168">
        <f>A30+1</f>
        <v>7</v>
      </c>
      <c r="B34" s="169" t="s">
        <v>44</v>
      </c>
      <c r="C34" s="170" t="s">
        <v>45</v>
      </c>
      <c r="D34" s="171">
        <v>100</v>
      </c>
      <c r="E34" s="172" t="s">
        <v>46</v>
      </c>
      <c r="F34" s="173">
        <v>1060</v>
      </c>
      <c r="G34" s="174"/>
      <c r="H34" s="175"/>
      <c r="I34" s="12"/>
      <c r="J34" s="12"/>
      <c r="K34" s="12"/>
      <c r="M34" s="14"/>
    </row>
    <row r="35" spans="1:13" s="56" customFormat="1">
      <c r="A35" s="179"/>
      <c r="B35" s="180"/>
      <c r="C35" s="178"/>
      <c r="D35" s="171"/>
      <c r="E35" s="172"/>
      <c r="F35" s="173"/>
      <c r="G35" s="174"/>
      <c r="H35" s="175"/>
      <c r="I35" s="8"/>
      <c r="J35" s="8"/>
      <c r="K35" s="8"/>
      <c r="L35" s="48"/>
      <c r="M35" s="14"/>
    </row>
    <row r="36" spans="1:13" ht="25.5">
      <c r="A36" s="168">
        <f>A34+1</f>
        <v>8</v>
      </c>
      <c r="B36" s="169" t="s">
        <v>47</v>
      </c>
      <c r="C36" s="170" t="s">
        <v>48</v>
      </c>
      <c r="D36" s="171">
        <v>100</v>
      </c>
      <c r="E36" s="172" t="s">
        <v>49</v>
      </c>
      <c r="F36" s="173">
        <v>90</v>
      </c>
      <c r="G36" s="174"/>
      <c r="H36" s="175"/>
      <c r="I36" s="12"/>
      <c r="J36" s="12"/>
      <c r="K36" s="12"/>
      <c r="M36" s="14"/>
    </row>
    <row r="37" spans="1:13" s="56" customFormat="1">
      <c r="A37" s="168"/>
      <c r="B37" s="169"/>
      <c r="C37" s="170"/>
      <c r="D37" s="171"/>
      <c r="E37" s="172"/>
      <c r="F37" s="173"/>
      <c r="G37" s="174"/>
      <c r="H37" s="175"/>
      <c r="I37" s="59"/>
      <c r="J37" s="59"/>
      <c r="K37" s="59"/>
      <c r="L37" s="48"/>
      <c r="M37" s="14"/>
    </row>
    <row r="38" spans="1:13" ht="25.5">
      <c r="A38" s="168">
        <f>A36+1</f>
        <v>9</v>
      </c>
      <c r="B38" s="169" t="s">
        <v>50</v>
      </c>
      <c r="C38" s="170" t="s">
        <v>51</v>
      </c>
      <c r="D38" s="171">
        <v>100</v>
      </c>
      <c r="E38" s="172" t="s">
        <v>49</v>
      </c>
      <c r="F38" s="173">
        <v>1605</v>
      </c>
      <c r="G38" s="174"/>
      <c r="H38" s="175"/>
      <c r="I38" s="12"/>
      <c r="J38" s="12"/>
      <c r="K38" s="12"/>
      <c r="M38" s="14"/>
    </row>
    <row r="39" spans="1:13">
      <c r="A39" s="168"/>
      <c r="B39" s="168"/>
      <c r="C39" s="164"/>
      <c r="D39" s="171"/>
      <c r="E39" s="172"/>
      <c r="F39" s="173"/>
      <c r="G39" s="174"/>
      <c r="H39" s="175"/>
      <c r="I39" s="12"/>
      <c r="J39" s="12"/>
      <c r="K39" s="12"/>
      <c r="M39" s="14"/>
    </row>
    <row r="40" spans="1:13" ht="25.5">
      <c r="A40" s="168">
        <f>A38+1</f>
        <v>10</v>
      </c>
      <c r="B40" s="169" t="s">
        <v>52</v>
      </c>
      <c r="C40" s="170" t="s">
        <v>53</v>
      </c>
      <c r="D40" s="171">
        <v>100</v>
      </c>
      <c r="E40" s="172" t="s">
        <v>46</v>
      </c>
      <c r="F40" s="173">
        <v>3170</v>
      </c>
      <c r="G40" s="174"/>
      <c r="H40" s="175"/>
      <c r="I40" s="12"/>
      <c r="J40" s="12"/>
      <c r="K40" s="12"/>
      <c r="M40" s="14"/>
    </row>
    <row r="41" spans="1:13">
      <c r="A41" s="168"/>
      <c r="B41" s="169"/>
      <c r="C41" s="164"/>
      <c r="D41" s="171"/>
      <c r="E41" s="172"/>
      <c r="F41" s="173"/>
      <c r="G41" s="167"/>
      <c r="H41" s="175"/>
      <c r="I41" s="12"/>
      <c r="J41" s="12"/>
      <c r="K41" s="12"/>
      <c r="M41" s="14"/>
    </row>
    <row r="42" spans="1:13" ht="38.25">
      <c r="A42" s="168">
        <f>A40+1</f>
        <v>11</v>
      </c>
      <c r="B42" s="169" t="s">
        <v>54</v>
      </c>
      <c r="C42" s="170" t="s">
        <v>55</v>
      </c>
      <c r="D42" s="171">
        <v>100</v>
      </c>
      <c r="E42" s="172" t="s">
        <v>49</v>
      </c>
      <c r="F42" s="173">
        <v>2350</v>
      </c>
      <c r="G42" s="174"/>
      <c r="H42" s="175"/>
      <c r="I42" s="12"/>
      <c r="J42" s="12"/>
      <c r="K42" s="12"/>
      <c r="M42" s="14"/>
    </row>
    <row r="43" spans="1:13">
      <c r="A43" s="168"/>
      <c r="B43" s="169"/>
      <c r="C43" s="164"/>
      <c r="D43" s="171"/>
      <c r="E43" s="172"/>
      <c r="F43" s="173"/>
      <c r="G43" s="167"/>
      <c r="H43" s="175"/>
      <c r="I43" s="12"/>
      <c r="J43" s="12"/>
      <c r="K43" s="12"/>
      <c r="M43" s="14"/>
    </row>
    <row r="44" spans="1:13" ht="38.25">
      <c r="A44" s="168">
        <f>A42+1</f>
        <v>12</v>
      </c>
      <c r="B44" s="169" t="s">
        <v>56</v>
      </c>
      <c r="C44" s="170" t="s">
        <v>57</v>
      </c>
      <c r="D44" s="171">
        <v>100</v>
      </c>
      <c r="E44" s="172" t="s">
        <v>49</v>
      </c>
      <c r="F44" s="173">
        <v>625</v>
      </c>
      <c r="G44" s="174"/>
      <c r="H44" s="175"/>
      <c r="I44" s="12"/>
      <c r="J44" s="12"/>
      <c r="K44" s="12"/>
      <c r="M44" s="14"/>
    </row>
    <row r="45" spans="1:13">
      <c r="A45" s="168"/>
      <c r="B45" s="168"/>
      <c r="C45" s="164"/>
      <c r="D45" s="171"/>
      <c r="E45" s="172"/>
      <c r="F45" s="173"/>
      <c r="G45" s="174"/>
      <c r="H45" s="175"/>
      <c r="I45" s="12"/>
      <c r="J45" s="12"/>
      <c r="K45" s="12"/>
      <c r="M45" s="14"/>
    </row>
    <row r="46" spans="1:13" ht="25.5">
      <c r="A46" s="168">
        <f>A44+1</f>
        <v>13</v>
      </c>
      <c r="B46" s="169" t="s">
        <v>58</v>
      </c>
      <c r="C46" s="170" t="s">
        <v>59</v>
      </c>
      <c r="D46" s="171">
        <v>100</v>
      </c>
      <c r="E46" s="172" t="s">
        <v>46</v>
      </c>
      <c r="F46" s="173">
        <v>1640</v>
      </c>
      <c r="G46" s="174"/>
      <c r="H46" s="175"/>
      <c r="I46" s="12"/>
      <c r="J46" s="12"/>
      <c r="K46" s="12"/>
      <c r="M46" s="14"/>
    </row>
    <row r="47" spans="1:13">
      <c r="A47" s="168"/>
      <c r="B47" s="168"/>
      <c r="C47" s="164"/>
      <c r="D47" s="171"/>
      <c r="E47" s="172"/>
      <c r="F47" s="173"/>
      <c r="G47" s="174"/>
      <c r="H47" s="175"/>
      <c r="I47" s="12"/>
      <c r="J47" s="12"/>
      <c r="K47" s="12"/>
      <c r="M47" s="14"/>
    </row>
    <row r="48" spans="1:13" ht="38.25">
      <c r="A48" s="168">
        <f>A46+1</f>
        <v>14</v>
      </c>
      <c r="B48" s="169" t="s">
        <v>60</v>
      </c>
      <c r="C48" s="170" t="s">
        <v>61</v>
      </c>
      <c r="D48" s="171">
        <v>100</v>
      </c>
      <c r="E48" s="172" t="s">
        <v>46</v>
      </c>
      <c r="F48" s="173">
        <v>15</v>
      </c>
      <c r="G48" s="174"/>
      <c r="H48" s="175"/>
      <c r="I48" s="12"/>
      <c r="J48" s="12"/>
      <c r="K48" s="12"/>
      <c r="M48" s="14"/>
    </row>
    <row r="49" spans="1:18">
      <c r="A49" s="168"/>
      <c r="B49" s="168"/>
      <c r="C49" s="164"/>
      <c r="D49" s="171"/>
      <c r="E49" s="172"/>
      <c r="F49" s="173"/>
      <c r="G49" s="174"/>
      <c r="H49" s="175"/>
      <c r="I49" s="12"/>
      <c r="J49" s="12"/>
      <c r="K49" s="12"/>
      <c r="M49" s="14"/>
    </row>
    <row r="50" spans="1:18" ht="32.450000000000003" customHeight="1">
      <c r="A50" s="168">
        <f>A48+1</f>
        <v>15</v>
      </c>
      <c r="B50" s="169" t="s">
        <v>62</v>
      </c>
      <c r="C50" s="170" t="s">
        <v>63</v>
      </c>
      <c r="D50" s="171">
        <v>100</v>
      </c>
      <c r="E50" s="172" t="s">
        <v>64</v>
      </c>
      <c r="F50" s="173">
        <v>19540</v>
      </c>
      <c r="G50" s="174"/>
      <c r="H50" s="175"/>
      <c r="I50" s="12"/>
      <c r="J50" s="12"/>
      <c r="K50" s="12"/>
      <c r="M50" s="14"/>
      <c r="N50" s="14"/>
      <c r="O50" s="14"/>
    </row>
    <row r="51" spans="1:18">
      <c r="A51" s="168"/>
      <c r="B51" s="168"/>
      <c r="C51" s="164"/>
      <c r="D51" s="171"/>
      <c r="E51" s="172"/>
      <c r="F51" s="173"/>
      <c r="G51" s="181"/>
      <c r="H51" s="175"/>
      <c r="I51" s="12"/>
      <c r="J51" s="12"/>
      <c r="K51" s="12"/>
      <c r="M51" s="14"/>
      <c r="N51" s="14"/>
      <c r="O51" s="14"/>
    </row>
    <row r="52" spans="1:18" ht="30" customHeight="1">
      <c r="A52" s="168">
        <f>A50+1</f>
        <v>16</v>
      </c>
      <c r="B52" s="169" t="s">
        <v>65</v>
      </c>
      <c r="C52" s="170" t="s">
        <v>66</v>
      </c>
      <c r="D52" s="171">
        <v>100</v>
      </c>
      <c r="E52" s="172" t="s">
        <v>64</v>
      </c>
      <c r="F52" s="173">
        <v>11310</v>
      </c>
      <c r="G52" s="174"/>
      <c r="H52" s="175"/>
      <c r="I52" s="12"/>
      <c r="J52" s="12"/>
      <c r="K52" s="12"/>
      <c r="M52" s="14"/>
      <c r="O52" s="14"/>
      <c r="P52" s="14"/>
      <c r="R52" s="14"/>
    </row>
    <row r="53" spans="1:18">
      <c r="A53" s="168"/>
      <c r="B53" s="168"/>
      <c r="C53" s="182"/>
      <c r="D53" s="171"/>
      <c r="E53" s="172"/>
      <c r="F53" s="173"/>
      <c r="G53" s="174"/>
      <c r="H53" s="175"/>
      <c r="I53" s="12"/>
      <c r="J53" s="12"/>
      <c r="K53" s="12"/>
      <c r="M53" s="14"/>
    </row>
    <row r="54" spans="1:18" ht="25.5">
      <c r="A54" s="168">
        <f>A52+1</f>
        <v>17</v>
      </c>
      <c r="B54" s="183" t="s">
        <v>67</v>
      </c>
      <c r="C54" s="182" t="s">
        <v>68</v>
      </c>
      <c r="D54" s="171">
        <v>1</v>
      </c>
      <c r="E54" s="172" t="s">
        <v>69</v>
      </c>
      <c r="F54" s="173">
        <v>230</v>
      </c>
      <c r="G54" s="174"/>
      <c r="H54" s="175"/>
      <c r="I54" s="12"/>
      <c r="J54" s="12"/>
      <c r="K54" s="12"/>
      <c r="M54" s="14"/>
    </row>
    <row r="55" spans="1:18">
      <c r="A55" s="168"/>
      <c r="B55" s="168"/>
      <c r="C55" s="182"/>
      <c r="D55" s="171"/>
      <c r="E55" s="172"/>
      <c r="F55" s="173"/>
      <c r="G55" s="174"/>
      <c r="H55" s="175"/>
      <c r="I55" s="12"/>
      <c r="J55" s="12"/>
      <c r="K55" s="12"/>
      <c r="M55" s="14"/>
    </row>
    <row r="56" spans="1:18" ht="38.25">
      <c r="A56" s="168">
        <f>A54+1</f>
        <v>18</v>
      </c>
      <c r="B56" s="183" t="s">
        <v>70</v>
      </c>
      <c r="C56" s="170" t="s">
        <v>71</v>
      </c>
      <c r="D56" s="171">
        <v>100</v>
      </c>
      <c r="E56" s="172" t="s">
        <v>72</v>
      </c>
      <c r="F56" s="173">
        <v>6540</v>
      </c>
      <c r="G56" s="174"/>
      <c r="H56" s="175"/>
      <c r="I56" s="12"/>
      <c r="J56" s="12"/>
      <c r="K56" s="12"/>
      <c r="M56" s="14"/>
      <c r="O56" s="14"/>
      <c r="P56" s="14"/>
    </row>
    <row r="57" spans="1:18">
      <c r="A57" s="168"/>
      <c r="B57" s="183"/>
      <c r="C57" s="182"/>
      <c r="D57" s="171"/>
      <c r="E57" s="172"/>
      <c r="F57" s="173"/>
      <c r="G57" s="174"/>
      <c r="H57" s="175"/>
      <c r="I57" s="12"/>
      <c r="J57" s="12"/>
      <c r="K57" s="12"/>
      <c r="M57" s="14"/>
    </row>
    <row r="58" spans="1:18" ht="38.25">
      <c r="A58" s="168">
        <f>A56+1</f>
        <v>19</v>
      </c>
      <c r="B58" s="183" t="s">
        <v>73</v>
      </c>
      <c r="C58" s="170" t="s">
        <v>74</v>
      </c>
      <c r="D58" s="171">
        <v>100</v>
      </c>
      <c r="E58" s="172" t="s">
        <v>72</v>
      </c>
      <c r="F58" s="173">
        <v>12000</v>
      </c>
      <c r="G58" s="174"/>
      <c r="H58" s="175"/>
      <c r="I58" s="12"/>
      <c r="J58" s="12"/>
      <c r="K58" s="12"/>
      <c r="M58" s="14"/>
    </row>
    <row r="59" spans="1:18">
      <c r="A59" s="168"/>
      <c r="B59" s="168"/>
      <c r="C59" s="164"/>
      <c r="D59" s="171"/>
      <c r="E59" s="172"/>
      <c r="F59" s="173"/>
      <c r="G59" s="174"/>
      <c r="H59" s="175"/>
      <c r="I59" s="12"/>
      <c r="J59" s="12"/>
      <c r="K59" s="12"/>
      <c r="M59" s="14"/>
    </row>
    <row r="60" spans="1:18" s="20" customFormat="1">
      <c r="A60" s="158"/>
      <c r="B60" s="159"/>
      <c r="C60" s="149" t="s">
        <v>75</v>
      </c>
      <c r="D60" s="171"/>
      <c r="E60" s="172"/>
      <c r="F60" s="173"/>
      <c r="G60" s="174"/>
      <c r="H60" s="175"/>
      <c r="I60" s="12"/>
      <c r="J60" s="12"/>
      <c r="K60" s="12"/>
      <c r="L60" s="48"/>
      <c r="M60" s="14"/>
    </row>
    <row r="61" spans="1:18" s="20" customFormat="1">
      <c r="A61" s="158"/>
      <c r="B61" s="159"/>
      <c r="C61" s="149"/>
      <c r="D61" s="171"/>
      <c r="E61" s="172"/>
      <c r="F61" s="173"/>
      <c r="G61" s="174"/>
      <c r="H61" s="175"/>
      <c r="I61" s="12"/>
      <c r="J61" s="12"/>
      <c r="K61" s="12"/>
      <c r="L61" s="48"/>
      <c r="M61" s="14"/>
    </row>
    <row r="62" spans="1:18" ht="25.5">
      <c r="A62" s="168">
        <f>A58+1</f>
        <v>20</v>
      </c>
      <c r="B62" s="169" t="s">
        <v>76</v>
      </c>
      <c r="C62" s="170" t="s">
        <v>77</v>
      </c>
      <c r="D62" s="171">
        <v>100</v>
      </c>
      <c r="E62" s="172" t="s">
        <v>46</v>
      </c>
      <c r="F62" s="173">
        <v>2145</v>
      </c>
      <c r="G62" s="174"/>
      <c r="H62" s="175"/>
      <c r="I62" s="12"/>
      <c r="J62" s="12"/>
      <c r="K62" s="12"/>
      <c r="M62" s="14"/>
    </row>
    <row r="63" spans="1:18">
      <c r="A63" s="158"/>
      <c r="B63" s="184"/>
      <c r="C63" s="182"/>
      <c r="D63" s="171"/>
      <c r="E63" s="172"/>
      <c r="F63" s="173"/>
      <c r="G63" s="185"/>
      <c r="H63" s="175"/>
      <c r="I63" s="13"/>
      <c r="J63" s="13"/>
      <c r="K63" s="13"/>
      <c r="M63" s="14"/>
    </row>
    <row r="64" spans="1:18" ht="25.5">
      <c r="A64" s="168">
        <f>A62+1</f>
        <v>21</v>
      </c>
      <c r="B64" s="169" t="s">
        <v>78</v>
      </c>
      <c r="C64" s="170" t="s">
        <v>79</v>
      </c>
      <c r="D64" s="171">
        <v>100</v>
      </c>
      <c r="E64" s="172" t="s">
        <v>46</v>
      </c>
      <c r="F64" s="173">
        <v>2170</v>
      </c>
      <c r="G64" s="174"/>
      <c r="H64" s="175"/>
      <c r="I64" s="12"/>
      <c r="J64" s="12"/>
      <c r="K64" s="12"/>
      <c r="L64" s="13"/>
      <c r="M64" s="14"/>
    </row>
    <row r="65" spans="1:13">
      <c r="A65" s="158"/>
      <c r="B65" s="182"/>
      <c r="C65" s="182"/>
      <c r="D65" s="171"/>
      <c r="E65" s="172"/>
      <c r="F65" s="173"/>
      <c r="G65" s="185"/>
      <c r="H65" s="175"/>
      <c r="I65" s="13"/>
      <c r="J65" s="13"/>
      <c r="K65" s="13"/>
      <c r="M65" s="14"/>
    </row>
    <row r="66" spans="1:13" ht="25.5">
      <c r="A66" s="168">
        <f>A64+1</f>
        <v>22</v>
      </c>
      <c r="B66" s="169" t="s">
        <v>80</v>
      </c>
      <c r="C66" s="170" t="s">
        <v>81</v>
      </c>
      <c r="D66" s="171">
        <v>100</v>
      </c>
      <c r="E66" s="172" t="s">
        <v>46</v>
      </c>
      <c r="F66" s="173">
        <v>230</v>
      </c>
      <c r="G66" s="174"/>
      <c r="H66" s="175"/>
      <c r="I66" s="12"/>
      <c r="J66" s="12"/>
      <c r="K66" s="12"/>
      <c r="L66" s="13"/>
      <c r="M66" s="14"/>
    </row>
    <row r="67" spans="1:13">
      <c r="A67" s="158"/>
      <c r="B67" s="182"/>
      <c r="C67" s="182"/>
      <c r="D67" s="171"/>
      <c r="E67" s="172"/>
      <c r="F67" s="173"/>
      <c r="G67" s="174"/>
      <c r="H67" s="175"/>
      <c r="I67" s="12"/>
      <c r="J67" s="12"/>
      <c r="K67" s="12"/>
      <c r="L67" s="13"/>
      <c r="M67" s="14"/>
    </row>
    <row r="68" spans="1:13" s="20" customFormat="1">
      <c r="A68" s="158"/>
      <c r="B68" s="159"/>
      <c r="C68" s="149" t="s">
        <v>82</v>
      </c>
      <c r="D68" s="171"/>
      <c r="E68" s="172"/>
      <c r="F68" s="173"/>
      <c r="G68" s="174"/>
      <c r="H68" s="175"/>
      <c r="I68" s="12"/>
      <c r="J68" s="12"/>
      <c r="K68" s="12"/>
      <c r="L68" s="48"/>
      <c r="M68" s="14"/>
    </row>
    <row r="69" spans="1:13">
      <c r="A69" s="158"/>
      <c r="B69" s="168"/>
      <c r="C69" s="182"/>
      <c r="D69" s="171"/>
      <c r="E69" s="172"/>
      <c r="F69" s="173"/>
      <c r="G69" s="174"/>
      <c r="H69" s="175"/>
      <c r="I69" s="12"/>
      <c r="J69" s="12"/>
      <c r="K69" s="12"/>
      <c r="M69" s="14"/>
    </row>
    <row r="70" spans="1:13" ht="30.6" customHeight="1">
      <c r="A70" s="168">
        <f>A66+1</f>
        <v>23</v>
      </c>
      <c r="B70" s="169" t="s">
        <v>83</v>
      </c>
      <c r="C70" s="170" t="s">
        <v>84</v>
      </c>
      <c r="D70" s="171">
        <v>100</v>
      </c>
      <c r="E70" s="172" t="s">
        <v>72</v>
      </c>
      <c r="F70" s="173">
        <v>2780</v>
      </c>
      <c r="G70" s="174"/>
      <c r="H70" s="175"/>
      <c r="I70" s="12"/>
      <c r="J70" s="12"/>
      <c r="K70" s="12"/>
      <c r="L70" s="13"/>
      <c r="M70" s="14"/>
    </row>
    <row r="71" spans="1:13">
      <c r="A71" s="169"/>
      <c r="B71" s="186"/>
      <c r="C71" s="170"/>
      <c r="D71" s="171"/>
      <c r="E71" s="172"/>
      <c r="F71" s="173"/>
      <c r="G71" s="174"/>
      <c r="H71" s="175"/>
      <c r="I71" s="12"/>
      <c r="J71" s="12"/>
      <c r="K71" s="12"/>
      <c r="L71" s="51"/>
      <c r="M71" s="14"/>
    </row>
    <row r="72" spans="1:13">
      <c r="A72" s="169">
        <f>A70+1</f>
        <v>24</v>
      </c>
      <c r="B72" s="186" t="s">
        <v>85</v>
      </c>
      <c r="C72" s="170" t="s">
        <v>86</v>
      </c>
      <c r="D72" s="171">
        <v>1</v>
      </c>
      <c r="E72" s="172" t="s">
        <v>87</v>
      </c>
      <c r="F72" s="173">
        <v>5</v>
      </c>
      <c r="G72" s="174"/>
      <c r="H72" s="175"/>
      <c r="I72" s="12"/>
      <c r="J72" s="12"/>
      <c r="K72" s="12"/>
      <c r="L72" s="51"/>
      <c r="M72" s="14"/>
    </row>
    <row r="73" spans="1:13">
      <c r="A73" s="169"/>
      <c r="B73" s="168"/>
      <c r="C73" s="182"/>
      <c r="D73" s="171"/>
      <c r="E73" s="172"/>
      <c r="F73" s="173"/>
      <c r="G73" s="174"/>
      <c r="H73" s="175"/>
      <c r="I73" s="12"/>
      <c r="J73" s="12"/>
      <c r="K73" s="12"/>
      <c r="L73" s="51"/>
      <c r="M73" s="14"/>
    </row>
    <row r="74" spans="1:13" s="20" customFormat="1">
      <c r="A74" s="169"/>
      <c r="B74" s="159"/>
      <c r="C74" s="149" t="s">
        <v>88</v>
      </c>
      <c r="D74" s="171"/>
      <c r="E74" s="172"/>
      <c r="F74" s="173"/>
      <c r="G74" s="174"/>
      <c r="H74" s="175"/>
      <c r="I74" s="12"/>
      <c r="J74" s="12"/>
      <c r="K74" s="12"/>
      <c r="L74" s="48"/>
      <c r="M74" s="14"/>
    </row>
    <row r="75" spans="1:13" s="19" customFormat="1">
      <c r="A75" s="187"/>
      <c r="B75" s="187"/>
      <c r="C75" s="170"/>
      <c r="D75" s="171"/>
      <c r="E75" s="172"/>
      <c r="F75" s="173"/>
      <c r="G75" s="174"/>
      <c r="H75" s="175"/>
      <c r="I75" s="12"/>
      <c r="J75" s="12"/>
      <c r="K75" s="12"/>
      <c r="L75" s="48"/>
      <c r="M75" s="14"/>
    </row>
    <row r="76" spans="1:13" ht="38.25">
      <c r="A76" s="168">
        <f>A72+1</f>
        <v>25</v>
      </c>
      <c r="B76" s="188" t="s">
        <v>89</v>
      </c>
      <c r="C76" s="170" t="s">
        <v>90</v>
      </c>
      <c r="D76" s="171">
        <v>100</v>
      </c>
      <c r="E76" s="172" t="s">
        <v>72</v>
      </c>
      <c r="F76" s="173">
        <v>2780</v>
      </c>
      <c r="G76" s="174"/>
      <c r="H76" s="175"/>
      <c r="I76" s="12"/>
      <c r="J76" s="12"/>
      <c r="K76" s="12"/>
      <c r="L76" s="13"/>
      <c r="M76" s="14"/>
    </row>
    <row r="77" spans="1:13">
      <c r="A77" s="158"/>
      <c r="B77" s="182"/>
      <c r="C77" s="182"/>
      <c r="D77" s="171"/>
      <c r="E77" s="172"/>
      <c r="F77" s="173"/>
      <c r="G77" s="174"/>
      <c r="H77" s="175"/>
      <c r="I77" s="12"/>
      <c r="J77" s="12"/>
      <c r="K77" s="12"/>
      <c r="L77" s="13"/>
      <c r="M77" s="14"/>
    </row>
    <row r="78" spans="1:13" s="56" customFormat="1" ht="25.5">
      <c r="A78" s="169">
        <f>A76+1</f>
        <v>26</v>
      </c>
      <c r="B78" s="169" t="s">
        <v>91</v>
      </c>
      <c r="C78" s="170" t="s">
        <v>92</v>
      </c>
      <c r="D78" s="171">
        <v>100</v>
      </c>
      <c r="E78" s="172" t="s">
        <v>93</v>
      </c>
      <c r="F78" s="173">
        <v>690</v>
      </c>
      <c r="G78" s="174"/>
      <c r="H78" s="175"/>
      <c r="I78" s="12"/>
      <c r="J78" s="12"/>
      <c r="K78" s="12"/>
      <c r="L78" s="48"/>
      <c r="M78" s="14"/>
    </row>
    <row r="79" spans="1:13" s="56" customFormat="1">
      <c r="A79" s="169"/>
      <c r="B79" s="169"/>
      <c r="C79" s="170"/>
      <c r="D79" s="171"/>
      <c r="E79" s="172"/>
      <c r="F79" s="173"/>
      <c r="G79" s="174"/>
      <c r="H79" s="175"/>
      <c r="I79" s="12"/>
      <c r="J79" s="12"/>
      <c r="K79" s="12"/>
      <c r="L79" s="48"/>
      <c r="M79" s="14"/>
    </row>
    <row r="80" spans="1:13" s="56" customFormat="1" ht="38.25">
      <c r="A80" s="169">
        <f>A78+1</f>
        <v>27</v>
      </c>
      <c r="B80" s="169" t="s">
        <v>94</v>
      </c>
      <c r="C80" s="170" t="s">
        <v>95</v>
      </c>
      <c r="D80" s="171">
        <v>100</v>
      </c>
      <c r="E80" s="172" t="s">
        <v>93</v>
      </c>
      <c r="F80" s="173">
        <v>2600</v>
      </c>
      <c r="G80" s="174"/>
      <c r="H80" s="175"/>
      <c r="I80" s="12"/>
      <c r="J80" s="12"/>
      <c r="K80" s="12"/>
      <c r="L80" s="48"/>
      <c r="M80" s="14"/>
    </row>
    <row r="81" spans="1:13">
      <c r="A81" s="189"/>
      <c r="B81" s="168"/>
      <c r="C81" s="164"/>
      <c r="D81" s="171"/>
      <c r="E81" s="172"/>
      <c r="F81" s="173"/>
      <c r="G81" s="174"/>
      <c r="H81" s="175"/>
      <c r="I81" s="12"/>
      <c r="J81" s="12"/>
      <c r="K81" s="12"/>
      <c r="L81" s="61"/>
      <c r="M81" s="14"/>
    </row>
    <row r="82" spans="1:13" s="56" customFormat="1" ht="38.25">
      <c r="A82" s="169">
        <f>A80+1</f>
        <v>28</v>
      </c>
      <c r="B82" s="169" t="s">
        <v>96</v>
      </c>
      <c r="C82" s="170" t="s">
        <v>97</v>
      </c>
      <c r="D82" s="171">
        <v>100</v>
      </c>
      <c r="E82" s="172" t="s">
        <v>93</v>
      </c>
      <c r="F82" s="173">
        <v>2300</v>
      </c>
      <c r="G82" s="174"/>
      <c r="H82" s="175"/>
      <c r="I82" s="12"/>
      <c r="J82" s="12"/>
      <c r="K82" s="12"/>
      <c r="L82" s="48"/>
      <c r="M82" s="14"/>
    </row>
    <row r="83" spans="1:13">
      <c r="A83" s="189"/>
      <c r="B83" s="168"/>
      <c r="C83" s="164"/>
      <c r="D83" s="171"/>
      <c r="E83" s="172"/>
      <c r="F83" s="173"/>
      <c r="G83" s="174"/>
      <c r="H83" s="175"/>
      <c r="I83" s="12"/>
      <c r="J83" s="12"/>
      <c r="K83" s="12"/>
      <c r="L83" s="61"/>
      <c r="M83" s="14"/>
    </row>
    <row r="84" spans="1:13" s="56" customFormat="1" ht="38.25">
      <c r="A84" s="169">
        <f>A82+1</f>
        <v>29</v>
      </c>
      <c r="B84" s="169" t="s">
        <v>98</v>
      </c>
      <c r="C84" s="170" t="s">
        <v>99</v>
      </c>
      <c r="D84" s="171">
        <v>100</v>
      </c>
      <c r="E84" s="172" t="s">
        <v>93</v>
      </c>
      <c r="F84" s="173">
        <v>15</v>
      </c>
      <c r="G84" s="174"/>
      <c r="H84" s="175"/>
      <c r="I84" s="12"/>
      <c r="J84" s="12"/>
      <c r="K84" s="12"/>
      <c r="L84" s="48"/>
      <c r="M84" s="14"/>
    </row>
    <row r="85" spans="1:13">
      <c r="A85" s="189"/>
      <c r="B85" s="168"/>
      <c r="C85" s="164"/>
      <c r="D85" s="171"/>
      <c r="E85" s="172"/>
      <c r="F85" s="173"/>
      <c r="G85" s="174"/>
      <c r="H85" s="175"/>
      <c r="I85" s="12"/>
      <c r="J85" s="12"/>
      <c r="K85" s="12"/>
      <c r="L85" s="61"/>
      <c r="M85" s="14"/>
    </row>
    <row r="86" spans="1:13" s="56" customFormat="1" ht="25.5">
      <c r="A86" s="169">
        <f>A84+1</f>
        <v>30</v>
      </c>
      <c r="B86" s="169" t="s">
        <v>100</v>
      </c>
      <c r="C86" s="170" t="s">
        <v>101</v>
      </c>
      <c r="D86" s="171">
        <v>100</v>
      </c>
      <c r="E86" s="172" t="s">
        <v>93</v>
      </c>
      <c r="F86" s="173">
        <v>360</v>
      </c>
      <c r="G86" s="174"/>
      <c r="H86" s="175"/>
      <c r="I86" s="12"/>
      <c r="J86" s="12"/>
      <c r="K86" s="12"/>
      <c r="L86" s="48"/>
      <c r="M86" s="14"/>
    </row>
    <row r="87" spans="1:13">
      <c r="A87" s="189"/>
      <c r="B87" s="168"/>
      <c r="C87" s="164"/>
      <c r="D87" s="171"/>
      <c r="E87" s="172"/>
      <c r="F87" s="173"/>
      <c r="G87" s="174"/>
      <c r="H87" s="175"/>
      <c r="I87" s="12"/>
      <c r="J87" s="12"/>
      <c r="K87" s="12"/>
      <c r="L87" s="61"/>
      <c r="M87" s="14"/>
    </row>
    <row r="88" spans="1:13" s="56" customFormat="1" ht="25.5">
      <c r="A88" s="169">
        <f>A86+1</f>
        <v>31</v>
      </c>
      <c r="B88" s="190" t="s">
        <v>102</v>
      </c>
      <c r="C88" s="170" t="s">
        <v>103</v>
      </c>
      <c r="D88" s="171">
        <v>100</v>
      </c>
      <c r="E88" s="172" t="s">
        <v>93</v>
      </c>
      <c r="F88" s="173">
        <v>50</v>
      </c>
      <c r="G88" s="174"/>
      <c r="H88" s="175"/>
      <c r="I88" s="12"/>
      <c r="J88" s="12"/>
      <c r="K88" s="12"/>
      <c r="L88" s="48"/>
      <c r="M88" s="14"/>
    </row>
    <row r="89" spans="1:13">
      <c r="A89" s="189"/>
      <c r="B89" s="168"/>
      <c r="C89" s="164"/>
      <c r="D89" s="171"/>
      <c r="E89" s="172"/>
      <c r="F89" s="173"/>
      <c r="G89" s="174"/>
      <c r="H89" s="175"/>
      <c r="I89" s="12"/>
      <c r="J89" s="12"/>
      <c r="K89" s="12"/>
      <c r="L89" s="61"/>
      <c r="M89" s="14"/>
    </row>
    <row r="90" spans="1:13" ht="51">
      <c r="A90" s="169">
        <f>A88+1</f>
        <v>32</v>
      </c>
      <c r="B90" s="191" t="s">
        <v>104</v>
      </c>
      <c r="C90" s="170" t="s">
        <v>105</v>
      </c>
      <c r="D90" s="171">
        <v>100</v>
      </c>
      <c r="E90" s="172" t="s">
        <v>72</v>
      </c>
      <c r="F90" s="173">
        <v>260</v>
      </c>
      <c r="G90" s="174"/>
      <c r="H90" s="175"/>
      <c r="I90" s="12"/>
      <c r="J90" s="12"/>
      <c r="K90" s="12"/>
      <c r="M90" s="14"/>
    </row>
    <row r="91" spans="1:13" s="19" customFormat="1">
      <c r="A91" s="187"/>
      <c r="B91" s="187"/>
      <c r="C91" s="170"/>
      <c r="D91" s="171"/>
      <c r="E91" s="172"/>
      <c r="F91" s="173"/>
      <c r="G91" s="174"/>
      <c r="H91" s="175"/>
      <c r="I91" s="12"/>
      <c r="J91" s="12"/>
      <c r="K91" s="12"/>
      <c r="L91" s="48"/>
      <c r="M91" s="14"/>
    </row>
    <row r="92" spans="1:13" ht="51">
      <c r="A92" s="169">
        <f>A90+1</f>
        <v>33</v>
      </c>
      <c r="B92" s="191" t="s">
        <v>106</v>
      </c>
      <c r="C92" s="170" t="s">
        <v>107</v>
      </c>
      <c r="D92" s="171">
        <v>100</v>
      </c>
      <c r="E92" s="172" t="s">
        <v>72</v>
      </c>
      <c r="F92" s="173">
        <v>200</v>
      </c>
      <c r="G92" s="174"/>
      <c r="H92" s="175"/>
      <c r="I92" s="12"/>
      <c r="J92" s="12"/>
      <c r="K92" s="12"/>
      <c r="M92" s="14"/>
    </row>
    <row r="93" spans="1:13" s="19" customFormat="1">
      <c r="A93" s="187"/>
      <c r="B93" s="187"/>
      <c r="C93" s="170"/>
      <c r="D93" s="171"/>
      <c r="E93" s="172"/>
      <c r="F93" s="173"/>
      <c r="G93" s="174"/>
      <c r="H93" s="175"/>
      <c r="I93" s="12"/>
      <c r="J93" s="12"/>
      <c r="K93" s="12"/>
      <c r="L93" s="48"/>
      <c r="M93" s="14"/>
    </row>
    <row r="94" spans="1:13" ht="51">
      <c r="A94" s="169">
        <f>A92+1</f>
        <v>34</v>
      </c>
      <c r="B94" s="191" t="s">
        <v>106</v>
      </c>
      <c r="C94" s="170" t="s">
        <v>108</v>
      </c>
      <c r="D94" s="171">
        <v>100</v>
      </c>
      <c r="E94" s="172" t="s">
        <v>72</v>
      </c>
      <c r="F94" s="173">
        <v>5</v>
      </c>
      <c r="G94" s="174"/>
      <c r="H94" s="175"/>
      <c r="I94" s="12"/>
      <c r="J94" s="12"/>
      <c r="K94" s="12"/>
      <c r="M94" s="14"/>
    </row>
    <row r="95" spans="1:13" s="19" customFormat="1">
      <c r="A95" s="187"/>
      <c r="B95" s="187"/>
      <c r="C95" s="170"/>
      <c r="D95" s="171"/>
      <c r="E95" s="172"/>
      <c r="F95" s="173"/>
      <c r="G95" s="174"/>
      <c r="H95" s="175"/>
      <c r="I95" s="12"/>
      <c r="J95" s="12"/>
      <c r="K95" s="12"/>
      <c r="L95" s="48"/>
      <c r="M95" s="14"/>
    </row>
    <row r="96" spans="1:13" ht="25.5">
      <c r="A96" s="169">
        <f>A94+1</f>
        <v>35</v>
      </c>
      <c r="B96" s="169" t="s">
        <v>109</v>
      </c>
      <c r="C96" s="192" t="s">
        <v>110</v>
      </c>
      <c r="D96" s="171">
        <v>100</v>
      </c>
      <c r="E96" s="172" t="s">
        <v>72</v>
      </c>
      <c r="F96" s="173">
        <v>160</v>
      </c>
      <c r="G96" s="174"/>
      <c r="H96" s="175"/>
      <c r="I96" s="12"/>
      <c r="J96" s="12"/>
      <c r="K96" s="12"/>
      <c r="M96" s="14"/>
    </row>
    <row r="97" spans="1:20" s="19" customFormat="1">
      <c r="A97" s="187"/>
      <c r="B97" s="168"/>
      <c r="C97" s="164"/>
      <c r="D97" s="171"/>
      <c r="E97" s="172"/>
      <c r="F97" s="173"/>
      <c r="G97" s="174"/>
      <c r="H97" s="175"/>
      <c r="I97" s="12"/>
      <c r="J97" s="12"/>
      <c r="K97" s="12"/>
      <c r="L97" s="48"/>
      <c r="M97" s="14"/>
    </row>
    <row r="98" spans="1:20" ht="25.5">
      <c r="A98" s="169">
        <f>A96+1</f>
        <v>36</v>
      </c>
      <c r="B98" s="169" t="s">
        <v>111</v>
      </c>
      <c r="C98" s="170" t="s">
        <v>112</v>
      </c>
      <c r="D98" s="171">
        <v>100</v>
      </c>
      <c r="E98" s="172" t="s">
        <v>72</v>
      </c>
      <c r="F98" s="173">
        <v>250</v>
      </c>
      <c r="G98" s="174"/>
      <c r="H98" s="175"/>
      <c r="I98" s="12"/>
      <c r="J98" s="12"/>
      <c r="K98" s="12"/>
      <c r="M98" s="14"/>
    </row>
    <row r="99" spans="1:20" s="19" customFormat="1">
      <c r="A99" s="187"/>
      <c r="B99" s="187"/>
      <c r="C99" s="170"/>
      <c r="D99" s="171"/>
      <c r="E99" s="172"/>
      <c r="F99" s="173"/>
      <c r="G99" s="174"/>
      <c r="H99" s="175"/>
      <c r="I99" s="12"/>
      <c r="J99" s="12"/>
      <c r="K99" s="12"/>
      <c r="L99" s="48"/>
      <c r="M99" s="14"/>
    </row>
    <row r="100" spans="1:20" s="20" customFormat="1">
      <c r="A100" s="168"/>
      <c r="B100" s="159"/>
      <c r="C100" s="149" t="s">
        <v>113</v>
      </c>
      <c r="D100" s="171"/>
      <c r="E100" s="172"/>
      <c r="F100" s="173"/>
      <c r="G100" s="174"/>
      <c r="H100" s="175"/>
      <c r="I100" s="12"/>
      <c r="J100" s="12"/>
      <c r="K100" s="12"/>
      <c r="L100" s="61"/>
      <c r="M100" s="14"/>
    </row>
    <row r="101" spans="1:20" s="20" customFormat="1">
      <c r="A101" s="158"/>
      <c r="B101" s="159"/>
      <c r="C101" s="149"/>
      <c r="D101" s="171"/>
      <c r="E101" s="172"/>
      <c r="F101" s="173"/>
      <c r="G101" s="174"/>
      <c r="H101" s="175"/>
      <c r="I101" s="12"/>
      <c r="J101" s="12"/>
      <c r="K101" s="12"/>
      <c r="L101" s="61"/>
      <c r="M101" s="14"/>
    </row>
    <row r="102" spans="1:20">
      <c r="A102" s="169">
        <f>A98+1</f>
        <v>37</v>
      </c>
      <c r="B102" s="169" t="s">
        <v>114</v>
      </c>
      <c r="C102" s="170" t="s">
        <v>115</v>
      </c>
      <c r="D102" s="171">
        <v>100</v>
      </c>
      <c r="E102" s="172" t="s">
        <v>93</v>
      </c>
      <c r="F102" s="173">
        <f>7890+1510+940</f>
        <v>10340</v>
      </c>
      <c r="G102" s="174"/>
      <c r="H102" s="175"/>
      <c r="I102" s="12"/>
      <c r="J102" s="12"/>
      <c r="K102" s="12"/>
      <c r="M102" s="14"/>
    </row>
    <row r="103" spans="1:20">
      <c r="A103" s="158"/>
      <c r="B103" s="168"/>
      <c r="C103" s="164"/>
      <c r="D103" s="171"/>
      <c r="E103" s="172"/>
      <c r="F103" s="173"/>
      <c r="G103" s="174"/>
      <c r="H103" s="175"/>
      <c r="I103" s="12"/>
      <c r="J103" s="12"/>
      <c r="K103" s="12"/>
      <c r="M103" s="14"/>
    </row>
    <row r="104" spans="1:20" ht="25.5">
      <c r="A104" s="169">
        <f>A102+1</f>
        <v>38</v>
      </c>
      <c r="B104" s="169" t="s">
        <v>116</v>
      </c>
      <c r="C104" s="170" t="s">
        <v>117</v>
      </c>
      <c r="D104" s="171">
        <v>100</v>
      </c>
      <c r="E104" s="172" t="s">
        <v>72</v>
      </c>
      <c r="F104" s="173">
        <f>1970+3130+370</f>
        <v>5470</v>
      </c>
      <c r="G104" s="174"/>
      <c r="H104" s="175"/>
      <c r="I104" s="12"/>
      <c r="J104" s="12"/>
      <c r="K104" s="12"/>
      <c r="L104" s="61"/>
      <c r="M104" s="14"/>
    </row>
    <row r="105" spans="1:20">
      <c r="A105" s="158"/>
      <c r="B105" s="193"/>
      <c r="C105" s="182"/>
      <c r="D105" s="171"/>
      <c r="E105" s="172"/>
      <c r="F105" s="173"/>
      <c r="G105" s="174"/>
      <c r="H105" s="175"/>
      <c r="I105" s="12"/>
      <c r="J105" s="12"/>
      <c r="K105" s="12"/>
      <c r="L105" s="21"/>
      <c r="M105" s="14"/>
    </row>
    <row r="106" spans="1:20" ht="25.5">
      <c r="A106" s="169">
        <f>A104+1</f>
        <v>39</v>
      </c>
      <c r="B106" s="169" t="s">
        <v>118</v>
      </c>
      <c r="C106" s="170" t="s">
        <v>119</v>
      </c>
      <c r="D106" s="171">
        <v>100</v>
      </c>
      <c r="E106" s="172" t="s">
        <v>93</v>
      </c>
      <c r="F106" s="173">
        <v>2610</v>
      </c>
      <c r="G106" s="174"/>
      <c r="H106" s="175"/>
      <c r="I106" s="12"/>
      <c r="J106" s="12"/>
      <c r="K106" s="12"/>
      <c r="M106" s="14"/>
    </row>
    <row r="107" spans="1:20">
      <c r="A107" s="158"/>
      <c r="B107" s="188"/>
      <c r="C107" s="170"/>
      <c r="D107" s="171"/>
      <c r="E107" s="172"/>
      <c r="F107" s="173"/>
      <c r="G107" s="174"/>
      <c r="H107" s="175"/>
      <c r="I107" s="12"/>
      <c r="J107" s="12"/>
      <c r="K107" s="12"/>
      <c r="M107" s="14"/>
      <c r="N107" s="60"/>
      <c r="O107" s="60"/>
      <c r="P107" s="60"/>
      <c r="Q107" s="62"/>
      <c r="R107" s="60"/>
      <c r="S107" s="14"/>
      <c r="T107" s="14"/>
    </row>
    <row r="108" spans="1:20" ht="25.5">
      <c r="A108" s="169">
        <f>A106+1</f>
        <v>40</v>
      </c>
      <c r="B108" s="169" t="s">
        <v>120</v>
      </c>
      <c r="C108" s="170" t="s">
        <v>121</v>
      </c>
      <c r="D108" s="171">
        <v>100</v>
      </c>
      <c r="E108" s="172" t="s">
        <v>93</v>
      </c>
      <c r="F108" s="173">
        <v>2440</v>
      </c>
      <c r="G108" s="174"/>
      <c r="H108" s="175"/>
      <c r="I108" s="12"/>
      <c r="J108" s="12"/>
      <c r="K108" s="12"/>
      <c r="M108" s="14"/>
    </row>
    <row r="109" spans="1:20">
      <c r="A109" s="158"/>
      <c r="B109" s="188"/>
      <c r="C109" s="170"/>
      <c r="D109" s="171"/>
      <c r="E109" s="172"/>
      <c r="F109" s="173"/>
      <c r="G109" s="174"/>
      <c r="H109" s="175"/>
      <c r="I109" s="12"/>
      <c r="J109" s="12"/>
      <c r="K109" s="12"/>
      <c r="M109" s="14"/>
      <c r="N109" s="60"/>
      <c r="O109" s="60"/>
      <c r="P109" s="60"/>
      <c r="Q109" s="62"/>
      <c r="R109" s="60"/>
      <c r="S109" s="14"/>
      <c r="T109" s="14"/>
    </row>
    <row r="110" spans="1:20" ht="25.5">
      <c r="A110" s="169">
        <f>A108+1</f>
        <v>41</v>
      </c>
      <c r="B110" s="169" t="s">
        <v>122</v>
      </c>
      <c r="C110" s="170" t="s">
        <v>123</v>
      </c>
      <c r="D110" s="171">
        <v>100</v>
      </c>
      <c r="E110" s="172" t="s">
        <v>93</v>
      </c>
      <c r="F110" s="173">
        <v>2900</v>
      </c>
      <c r="G110" s="174"/>
      <c r="H110" s="175"/>
      <c r="I110" s="12"/>
      <c r="J110" s="12"/>
      <c r="K110" s="12"/>
      <c r="M110" s="14"/>
    </row>
    <row r="111" spans="1:20">
      <c r="A111" s="158"/>
      <c r="B111" s="188"/>
      <c r="C111" s="170"/>
      <c r="D111" s="171"/>
      <c r="E111" s="172"/>
      <c r="F111" s="173"/>
      <c r="G111" s="174"/>
      <c r="H111" s="175"/>
      <c r="I111" s="12"/>
      <c r="J111" s="12"/>
      <c r="K111" s="12"/>
      <c r="M111" s="14"/>
      <c r="N111" s="60"/>
      <c r="O111" s="60"/>
      <c r="P111" s="60"/>
      <c r="Q111" s="62"/>
      <c r="R111" s="60"/>
      <c r="S111" s="14"/>
      <c r="T111" s="14"/>
    </row>
    <row r="112" spans="1:20" ht="25.5">
      <c r="A112" s="169">
        <f>A110+1</f>
        <v>42</v>
      </c>
      <c r="B112" s="169" t="s">
        <v>124</v>
      </c>
      <c r="C112" s="170" t="s">
        <v>125</v>
      </c>
      <c r="D112" s="171">
        <v>100</v>
      </c>
      <c r="E112" s="172" t="s">
        <v>93</v>
      </c>
      <c r="F112" s="173">
        <v>460</v>
      </c>
      <c r="G112" s="174"/>
      <c r="H112" s="175"/>
      <c r="I112" s="12"/>
      <c r="J112" s="12"/>
      <c r="K112" s="12"/>
      <c r="M112" s="14"/>
    </row>
    <row r="113" spans="1:20">
      <c r="A113" s="158"/>
      <c r="B113" s="188"/>
      <c r="C113" s="170"/>
      <c r="D113" s="171"/>
      <c r="E113" s="172"/>
      <c r="F113" s="173"/>
      <c r="G113" s="174"/>
      <c r="H113" s="175"/>
      <c r="I113" s="12"/>
      <c r="J113" s="12"/>
      <c r="K113" s="12"/>
      <c r="M113" s="14"/>
      <c r="N113" s="60"/>
      <c r="O113" s="60"/>
      <c r="P113" s="60"/>
      <c r="Q113" s="62"/>
      <c r="R113" s="60"/>
      <c r="S113" s="14"/>
      <c r="T113" s="14"/>
    </row>
    <row r="114" spans="1:20" ht="25.5">
      <c r="A114" s="169">
        <f>A112+1</f>
        <v>43</v>
      </c>
      <c r="B114" s="188" t="s">
        <v>126</v>
      </c>
      <c r="C114" s="170" t="s">
        <v>127</v>
      </c>
      <c r="D114" s="171">
        <v>100</v>
      </c>
      <c r="E114" s="172" t="s">
        <v>93</v>
      </c>
      <c r="F114" s="173">
        <f>F110+F112</f>
        <v>3360</v>
      </c>
      <c r="G114" s="174"/>
      <c r="H114" s="175"/>
      <c r="I114" s="12"/>
      <c r="J114" s="12"/>
      <c r="K114" s="12"/>
      <c r="M114" s="14"/>
    </row>
    <row r="115" spans="1:20">
      <c r="A115" s="158"/>
      <c r="B115" s="188"/>
      <c r="C115" s="170"/>
      <c r="D115" s="171"/>
      <c r="E115" s="172"/>
      <c r="F115" s="173"/>
      <c r="G115" s="174"/>
      <c r="H115" s="175"/>
      <c r="I115" s="12"/>
      <c r="J115" s="12"/>
      <c r="K115" s="12"/>
      <c r="M115" s="14"/>
      <c r="N115" s="60"/>
      <c r="O115" s="60"/>
      <c r="P115" s="60"/>
      <c r="Q115" s="62"/>
      <c r="R115" s="60"/>
      <c r="S115" s="14"/>
      <c r="T115" s="14"/>
    </row>
    <row r="116" spans="1:20" s="20" customFormat="1">
      <c r="A116" s="158"/>
      <c r="B116" s="159"/>
      <c r="C116" s="149" t="s">
        <v>128</v>
      </c>
      <c r="D116" s="171"/>
      <c r="E116" s="172"/>
      <c r="F116" s="173"/>
      <c r="G116" s="174"/>
      <c r="H116" s="175"/>
      <c r="I116" s="12"/>
      <c r="J116" s="12"/>
      <c r="K116" s="12"/>
      <c r="L116" s="48"/>
      <c r="M116" s="14"/>
    </row>
    <row r="117" spans="1:20" s="20" customFormat="1">
      <c r="A117" s="158"/>
      <c r="B117" s="159"/>
      <c r="C117" s="149"/>
      <c r="D117" s="171"/>
      <c r="E117" s="172"/>
      <c r="F117" s="173"/>
      <c r="G117" s="174"/>
      <c r="H117" s="175"/>
      <c r="I117" s="12"/>
      <c r="J117" s="12"/>
      <c r="K117" s="12"/>
      <c r="L117" s="48"/>
      <c r="M117" s="14"/>
    </row>
    <row r="118" spans="1:20">
      <c r="A118" s="169">
        <f>A114+1</f>
        <v>44</v>
      </c>
      <c r="B118" s="188" t="s">
        <v>129</v>
      </c>
      <c r="C118" s="170" t="s">
        <v>130</v>
      </c>
      <c r="D118" s="171">
        <v>100</v>
      </c>
      <c r="E118" s="172" t="s">
        <v>72</v>
      </c>
      <c r="F118" s="173">
        <v>5040</v>
      </c>
      <c r="G118" s="174"/>
      <c r="H118" s="175"/>
      <c r="I118" s="12"/>
      <c r="J118" s="12"/>
      <c r="K118" s="12"/>
      <c r="L118" s="51"/>
      <c r="M118" s="14"/>
    </row>
    <row r="119" spans="1:20">
      <c r="A119" s="158"/>
      <c r="B119" s="193"/>
      <c r="C119" s="182"/>
      <c r="D119" s="171"/>
      <c r="E119" s="172"/>
      <c r="F119" s="173"/>
      <c r="G119" s="174"/>
      <c r="H119" s="175"/>
      <c r="I119" s="12"/>
      <c r="J119" s="12"/>
      <c r="K119" s="12"/>
      <c r="L119" s="51"/>
      <c r="M119" s="14"/>
    </row>
    <row r="120" spans="1:20" ht="38.25">
      <c r="A120" s="169">
        <f>A118+1</f>
        <v>45</v>
      </c>
      <c r="B120" s="188" t="s">
        <v>131</v>
      </c>
      <c r="C120" s="170" t="s">
        <v>132</v>
      </c>
      <c r="D120" s="171">
        <v>100</v>
      </c>
      <c r="E120" s="172" t="s">
        <v>72</v>
      </c>
      <c r="F120" s="173">
        <f>F118</f>
        <v>5040</v>
      </c>
      <c r="G120" s="174"/>
      <c r="H120" s="175"/>
      <c r="I120" s="12"/>
      <c r="J120" s="12"/>
      <c r="K120" s="12"/>
      <c r="L120" s="51"/>
      <c r="M120" s="14"/>
    </row>
    <row r="121" spans="1:20">
      <c r="A121" s="158"/>
      <c r="B121" s="193"/>
      <c r="C121" s="182"/>
      <c r="D121" s="171"/>
      <c r="E121" s="172"/>
      <c r="F121" s="173"/>
      <c r="G121" s="174"/>
      <c r="H121" s="175"/>
      <c r="I121" s="12"/>
      <c r="J121" s="12"/>
      <c r="K121" s="12"/>
      <c r="L121" s="51"/>
      <c r="M121" s="14"/>
    </row>
    <row r="122" spans="1:20">
      <c r="A122" s="169">
        <f>A120+1</f>
        <v>46</v>
      </c>
      <c r="B122" s="188" t="s">
        <v>133</v>
      </c>
      <c r="C122" s="170" t="s">
        <v>134</v>
      </c>
      <c r="D122" s="171">
        <v>100</v>
      </c>
      <c r="E122" s="172" t="s">
        <v>93</v>
      </c>
      <c r="F122" s="173">
        <f>F118</f>
        <v>5040</v>
      </c>
      <c r="G122" s="174"/>
      <c r="H122" s="175"/>
      <c r="I122" s="12"/>
      <c r="J122" s="12"/>
      <c r="K122" s="12"/>
      <c r="L122" s="51"/>
      <c r="M122" s="14"/>
    </row>
    <row r="123" spans="1:20">
      <c r="A123" s="158"/>
      <c r="B123" s="168"/>
      <c r="C123" s="182"/>
      <c r="D123" s="171"/>
      <c r="E123" s="172"/>
      <c r="F123" s="173"/>
      <c r="G123" s="174"/>
      <c r="H123" s="175"/>
      <c r="I123" s="12"/>
      <c r="J123" s="12"/>
      <c r="K123" s="12"/>
      <c r="M123" s="14"/>
    </row>
    <row r="124" spans="1:20" ht="25.5">
      <c r="A124" s="169">
        <f>A122+1</f>
        <v>47</v>
      </c>
      <c r="B124" s="188" t="s">
        <v>135</v>
      </c>
      <c r="C124" s="170" t="s">
        <v>136</v>
      </c>
      <c r="D124" s="171">
        <v>100</v>
      </c>
      <c r="E124" s="172" t="s">
        <v>72</v>
      </c>
      <c r="F124" s="173">
        <v>7100</v>
      </c>
      <c r="G124" s="174"/>
      <c r="H124" s="175"/>
      <c r="I124" s="12"/>
      <c r="J124" s="12"/>
      <c r="K124" s="12"/>
      <c r="M124" s="14"/>
    </row>
    <row r="125" spans="1:20">
      <c r="A125" s="158"/>
      <c r="B125" s="168"/>
      <c r="C125" s="182"/>
      <c r="D125" s="171"/>
      <c r="E125" s="172"/>
      <c r="F125" s="173"/>
      <c r="G125" s="174"/>
      <c r="H125" s="175"/>
      <c r="I125" s="12"/>
      <c r="J125" s="12"/>
      <c r="K125" s="12"/>
      <c r="M125" s="14"/>
    </row>
    <row r="126" spans="1:20" ht="25.5">
      <c r="A126" s="169">
        <f>A124+1</f>
        <v>48</v>
      </c>
      <c r="B126" s="188" t="s">
        <v>137</v>
      </c>
      <c r="C126" s="170" t="s">
        <v>138</v>
      </c>
      <c r="D126" s="171">
        <v>100</v>
      </c>
      <c r="E126" s="172" t="s">
        <v>93</v>
      </c>
      <c r="F126" s="173">
        <v>8830</v>
      </c>
      <c r="G126" s="174"/>
      <c r="H126" s="175"/>
      <c r="I126" s="12"/>
      <c r="J126" s="12"/>
      <c r="K126" s="12"/>
      <c r="L126" s="51"/>
      <c r="M126" s="14"/>
    </row>
    <row r="127" spans="1:20">
      <c r="A127" s="158"/>
      <c r="B127" s="193"/>
      <c r="C127" s="182"/>
      <c r="D127" s="171"/>
      <c r="E127" s="172"/>
      <c r="F127" s="173"/>
      <c r="G127" s="185"/>
      <c r="H127" s="175"/>
      <c r="I127" s="12"/>
      <c r="J127" s="12"/>
      <c r="K127" s="12"/>
      <c r="L127" s="51"/>
      <c r="M127" s="14"/>
    </row>
    <row r="128" spans="1:20" ht="38.25">
      <c r="A128" s="169">
        <f>A126+1</f>
        <v>49</v>
      </c>
      <c r="B128" s="169" t="s">
        <v>139</v>
      </c>
      <c r="C128" s="170" t="s">
        <v>140</v>
      </c>
      <c r="D128" s="171">
        <v>100</v>
      </c>
      <c r="E128" s="172" t="s">
        <v>72</v>
      </c>
      <c r="F128" s="173">
        <f>F126*2</f>
        <v>17660</v>
      </c>
      <c r="G128" s="174"/>
      <c r="H128" s="175"/>
      <c r="I128" s="12"/>
      <c r="J128" s="12"/>
      <c r="K128" s="12"/>
      <c r="L128" s="51"/>
      <c r="M128" s="14"/>
    </row>
    <row r="129" spans="1:13">
      <c r="A129" s="158"/>
      <c r="B129" s="193"/>
      <c r="C129" s="182"/>
      <c r="D129" s="171"/>
      <c r="E129" s="172"/>
      <c r="F129" s="173"/>
      <c r="G129" s="174"/>
      <c r="H129" s="175"/>
      <c r="I129" s="12"/>
      <c r="J129" s="12"/>
      <c r="K129" s="12"/>
      <c r="M129" s="14"/>
    </row>
    <row r="130" spans="1:13" s="20" customFormat="1" ht="25.5">
      <c r="A130" s="169">
        <f>A128+1</f>
        <v>50</v>
      </c>
      <c r="B130" s="188" t="s">
        <v>141</v>
      </c>
      <c r="C130" s="170" t="s">
        <v>142</v>
      </c>
      <c r="D130" s="171">
        <v>100</v>
      </c>
      <c r="E130" s="172" t="s">
        <v>72</v>
      </c>
      <c r="F130" s="173">
        <v>2340</v>
      </c>
      <c r="G130" s="174"/>
      <c r="H130" s="175"/>
      <c r="I130" s="12"/>
      <c r="J130" s="12"/>
      <c r="K130" s="12"/>
      <c r="L130" s="51"/>
      <c r="M130" s="14"/>
    </row>
    <row r="131" spans="1:13" s="20" customFormat="1">
      <c r="A131" s="158"/>
      <c r="B131" s="193"/>
      <c r="C131" s="182"/>
      <c r="D131" s="171"/>
      <c r="E131" s="172"/>
      <c r="F131" s="173"/>
      <c r="G131" s="174"/>
      <c r="H131" s="175"/>
      <c r="I131" s="12"/>
      <c r="J131" s="12"/>
      <c r="K131" s="12"/>
      <c r="L131" s="51"/>
      <c r="M131" s="14"/>
    </row>
    <row r="132" spans="1:13" s="20" customFormat="1" ht="38.25">
      <c r="A132" s="169">
        <f>A130+1</f>
        <v>51</v>
      </c>
      <c r="B132" s="188" t="s">
        <v>143</v>
      </c>
      <c r="C132" s="170" t="s">
        <v>144</v>
      </c>
      <c r="D132" s="171">
        <v>100</v>
      </c>
      <c r="E132" s="172" t="s">
        <v>93</v>
      </c>
      <c r="F132" s="173">
        <f>F130*2</f>
        <v>4680</v>
      </c>
      <c r="G132" s="174"/>
      <c r="H132" s="175"/>
      <c r="I132" s="12"/>
      <c r="J132" s="12"/>
      <c r="K132" s="12"/>
      <c r="L132" s="51"/>
      <c r="M132" s="14"/>
    </row>
    <row r="133" spans="1:13">
      <c r="A133" s="158"/>
      <c r="B133" s="193"/>
      <c r="C133" s="182"/>
      <c r="D133" s="171"/>
      <c r="E133" s="172"/>
      <c r="F133" s="173"/>
      <c r="G133" s="174"/>
      <c r="H133" s="175"/>
      <c r="I133" s="15"/>
      <c r="J133" s="15"/>
      <c r="K133" s="15"/>
      <c r="L133" s="13"/>
      <c r="M133" s="14"/>
    </row>
    <row r="134" spans="1:13" s="20" customFormat="1" ht="25.5">
      <c r="A134" s="169">
        <f>A132+1</f>
        <v>52</v>
      </c>
      <c r="B134" s="188" t="s">
        <v>145</v>
      </c>
      <c r="C134" s="170" t="s">
        <v>146</v>
      </c>
      <c r="D134" s="171">
        <v>100</v>
      </c>
      <c r="E134" s="172" t="s">
        <v>72</v>
      </c>
      <c r="F134" s="173">
        <v>1510</v>
      </c>
      <c r="G134" s="174"/>
      <c r="H134" s="175"/>
      <c r="I134" s="12"/>
      <c r="J134" s="12"/>
      <c r="K134" s="12"/>
      <c r="L134" s="63"/>
      <c r="M134" s="14"/>
    </row>
    <row r="135" spans="1:13" s="20" customFormat="1">
      <c r="A135" s="158"/>
      <c r="B135" s="193"/>
      <c r="C135" s="182"/>
      <c r="D135" s="171"/>
      <c r="E135" s="172"/>
      <c r="F135" s="173"/>
      <c r="G135" s="167"/>
      <c r="H135" s="175"/>
      <c r="I135" s="12"/>
      <c r="J135" s="12"/>
      <c r="K135" s="12"/>
      <c r="L135" s="63"/>
      <c r="M135" s="14"/>
    </row>
    <row r="136" spans="1:13" s="20" customFormat="1" ht="38.25">
      <c r="A136" s="169">
        <f>A134+1</f>
        <v>53</v>
      </c>
      <c r="B136" s="188" t="s">
        <v>147</v>
      </c>
      <c r="C136" s="170" t="s">
        <v>148</v>
      </c>
      <c r="D136" s="171">
        <v>100</v>
      </c>
      <c r="E136" s="172" t="s">
        <v>72</v>
      </c>
      <c r="F136" s="173">
        <f>F134*2</f>
        <v>3020</v>
      </c>
      <c r="G136" s="174"/>
      <c r="H136" s="175"/>
      <c r="I136" s="12"/>
      <c r="J136" s="12"/>
      <c r="K136" s="12"/>
      <c r="L136" s="63"/>
      <c r="M136" s="14"/>
    </row>
    <row r="137" spans="1:13" s="20" customFormat="1">
      <c r="A137" s="168"/>
      <c r="B137" s="193"/>
      <c r="C137" s="182"/>
      <c r="D137" s="171"/>
      <c r="E137" s="172"/>
      <c r="F137" s="173"/>
      <c r="G137" s="174"/>
      <c r="H137" s="175"/>
      <c r="I137" s="12"/>
      <c r="J137" s="12"/>
      <c r="K137" s="12"/>
      <c r="L137" s="63"/>
      <c r="M137" s="14"/>
    </row>
    <row r="138" spans="1:13" s="20" customFormat="1" ht="25.5">
      <c r="A138" s="169">
        <f>A136+1</f>
        <v>54</v>
      </c>
      <c r="B138" s="188" t="s">
        <v>149</v>
      </c>
      <c r="C138" s="170" t="s">
        <v>150</v>
      </c>
      <c r="D138" s="171">
        <v>100</v>
      </c>
      <c r="E138" s="172" t="s">
        <v>72</v>
      </c>
      <c r="F138" s="173">
        <v>3130</v>
      </c>
      <c r="G138" s="174"/>
      <c r="H138" s="175"/>
      <c r="I138" s="12"/>
      <c r="J138" s="12"/>
      <c r="K138" s="12"/>
      <c r="L138" s="63"/>
      <c r="M138" s="14"/>
    </row>
    <row r="139" spans="1:13" s="20" customFormat="1">
      <c r="A139" s="168"/>
      <c r="B139" s="193"/>
      <c r="C139" s="182"/>
      <c r="D139" s="171"/>
      <c r="E139" s="172"/>
      <c r="F139" s="173"/>
      <c r="G139" s="174"/>
      <c r="H139" s="175"/>
      <c r="I139" s="12"/>
      <c r="J139" s="12"/>
      <c r="K139" s="12"/>
      <c r="L139" s="63"/>
      <c r="M139" s="14"/>
    </row>
    <row r="140" spans="1:13" s="20" customFormat="1" ht="38.25">
      <c r="A140" s="169">
        <f>A138+1</f>
        <v>55</v>
      </c>
      <c r="B140" s="188" t="s">
        <v>151</v>
      </c>
      <c r="C140" s="170" t="s">
        <v>152</v>
      </c>
      <c r="D140" s="171">
        <v>100</v>
      </c>
      <c r="E140" s="172" t="s">
        <v>93</v>
      </c>
      <c r="F140" s="173">
        <f>F138*2</f>
        <v>6260</v>
      </c>
      <c r="G140" s="174"/>
      <c r="H140" s="175"/>
      <c r="I140" s="12"/>
      <c r="J140" s="12"/>
      <c r="K140" s="12"/>
      <c r="L140" s="63"/>
      <c r="M140" s="14"/>
    </row>
    <row r="141" spans="1:13" s="20" customFormat="1">
      <c r="A141" s="168"/>
      <c r="B141" s="193"/>
      <c r="C141" s="182"/>
      <c r="D141" s="171"/>
      <c r="E141" s="172"/>
      <c r="F141" s="173"/>
      <c r="G141" s="174"/>
      <c r="H141" s="175"/>
      <c r="I141" s="12"/>
      <c r="J141" s="12"/>
      <c r="K141" s="12"/>
      <c r="L141" s="63"/>
      <c r="M141" s="14"/>
    </row>
    <row r="142" spans="1:13" s="20" customFormat="1">
      <c r="A142" s="158"/>
      <c r="B142" s="159"/>
      <c r="C142" s="149" t="s">
        <v>153</v>
      </c>
      <c r="D142" s="171"/>
      <c r="E142" s="172"/>
      <c r="F142" s="173"/>
      <c r="G142" s="174"/>
      <c r="H142" s="175"/>
      <c r="I142" s="12"/>
      <c r="J142" s="12"/>
      <c r="K142" s="12"/>
      <c r="L142" s="48"/>
      <c r="M142" s="14"/>
    </row>
    <row r="143" spans="1:13" s="20" customFormat="1">
      <c r="A143" s="158"/>
      <c r="B143" s="159"/>
      <c r="C143" s="149"/>
      <c r="D143" s="171"/>
      <c r="E143" s="172"/>
      <c r="F143" s="173"/>
      <c r="G143" s="174"/>
      <c r="H143" s="175"/>
      <c r="I143" s="12"/>
      <c r="J143" s="12"/>
      <c r="K143" s="12"/>
      <c r="L143" s="48"/>
      <c r="M143" s="14"/>
    </row>
    <row r="144" spans="1:13" s="20" customFormat="1" ht="25.5">
      <c r="A144" s="169">
        <f>A140+1</f>
        <v>56</v>
      </c>
      <c r="B144" s="169" t="s">
        <v>154</v>
      </c>
      <c r="C144" s="170" t="s">
        <v>155</v>
      </c>
      <c r="D144" s="171">
        <v>1</v>
      </c>
      <c r="E144" s="172" t="s">
        <v>156</v>
      </c>
      <c r="F144" s="173">
        <v>40</v>
      </c>
      <c r="G144" s="174"/>
      <c r="H144" s="175"/>
      <c r="I144" s="99"/>
      <c r="J144" s="12"/>
      <c r="K144" s="12"/>
      <c r="L144" s="63"/>
      <c r="M144" s="14"/>
    </row>
    <row r="145" spans="1:18">
      <c r="A145" s="194"/>
      <c r="B145" s="193"/>
      <c r="C145" s="182"/>
      <c r="D145" s="171"/>
      <c r="E145" s="172"/>
      <c r="F145" s="173"/>
      <c r="G145" s="174"/>
      <c r="H145" s="175"/>
      <c r="I145" s="12"/>
      <c r="J145" s="12"/>
      <c r="K145" s="12"/>
      <c r="L145" s="57"/>
      <c r="M145" s="14"/>
    </row>
    <row r="146" spans="1:18" s="20" customFormat="1" ht="38.25">
      <c r="A146" s="169">
        <f>A144+1</f>
        <v>57</v>
      </c>
      <c r="B146" s="169" t="s">
        <v>157</v>
      </c>
      <c r="C146" s="170" t="s">
        <v>158</v>
      </c>
      <c r="D146" s="171">
        <v>1</v>
      </c>
      <c r="E146" s="172" t="s">
        <v>69</v>
      </c>
      <c r="F146" s="173">
        <f>25*5+10</f>
        <v>135</v>
      </c>
      <c r="G146" s="174"/>
      <c r="H146" s="175"/>
      <c r="I146" s="12"/>
      <c r="J146" s="12"/>
      <c r="K146" s="12"/>
      <c r="L146" s="63"/>
      <c r="M146" s="14"/>
    </row>
    <row r="147" spans="1:18">
      <c r="A147" s="194"/>
      <c r="B147" s="193"/>
      <c r="C147" s="182"/>
      <c r="D147" s="171"/>
      <c r="E147" s="172"/>
      <c r="F147" s="173"/>
      <c r="G147" s="174"/>
      <c r="H147" s="175"/>
      <c r="I147" s="12"/>
      <c r="J147" s="12"/>
      <c r="K147" s="12"/>
      <c r="L147" s="57"/>
      <c r="M147" s="14"/>
    </row>
    <row r="148" spans="1:18" s="20" customFormat="1">
      <c r="A148" s="158"/>
      <c r="B148" s="159"/>
      <c r="C148" s="149" t="s">
        <v>159</v>
      </c>
      <c r="D148" s="171"/>
      <c r="E148" s="172"/>
      <c r="F148" s="173"/>
      <c r="G148" s="174"/>
      <c r="H148" s="175"/>
      <c r="I148" s="12"/>
      <c r="J148" s="12"/>
      <c r="K148" s="12"/>
      <c r="L148" s="57"/>
      <c r="M148" s="14"/>
      <c r="N148" s="60"/>
      <c r="O148" s="60"/>
      <c r="P148" s="60"/>
      <c r="Q148" s="60"/>
      <c r="R148" s="60"/>
    </row>
    <row r="149" spans="1:18" s="20" customFormat="1">
      <c r="A149" s="158"/>
      <c r="B149" s="159"/>
      <c r="C149" s="149"/>
      <c r="D149" s="171"/>
      <c r="E149" s="172"/>
      <c r="F149" s="173"/>
      <c r="G149" s="174"/>
      <c r="H149" s="175"/>
      <c r="I149" s="12"/>
      <c r="J149" s="12"/>
      <c r="K149" s="12"/>
      <c r="L149" s="64"/>
      <c r="M149" s="14"/>
      <c r="N149" s="60"/>
      <c r="O149" s="60"/>
      <c r="P149" s="60"/>
      <c r="Q149" s="60"/>
      <c r="R149" s="60"/>
    </row>
    <row r="150" spans="1:18" s="67" customFormat="1" ht="25.5">
      <c r="A150" s="169">
        <f>A146+1</f>
        <v>58</v>
      </c>
      <c r="B150" s="195" t="s">
        <v>160</v>
      </c>
      <c r="C150" s="196" t="s">
        <v>161</v>
      </c>
      <c r="D150" s="171">
        <v>1</v>
      </c>
      <c r="E150" s="172" t="s">
        <v>162</v>
      </c>
      <c r="F150" s="173">
        <v>1060</v>
      </c>
      <c r="G150" s="174"/>
      <c r="H150" s="175"/>
      <c r="I150" s="12"/>
      <c r="J150" s="12"/>
      <c r="K150" s="12"/>
      <c r="L150" s="65"/>
      <c r="M150" s="14"/>
      <c r="N150" s="66"/>
    </row>
    <row r="151" spans="1:18" s="67" customFormat="1">
      <c r="A151" s="158"/>
      <c r="B151" s="195"/>
      <c r="C151" s="196"/>
      <c r="D151" s="171"/>
      <c r="E151" s="172"/>
      <c r="F151" s="173"/>
      <c r="G151" s="174"/>
      <c r="H151" s="175"/>
      <c r="I151" s="12"/>
      <c r="J151" s="12"/>
      <c r="K151" s="12"/>
      <c r="L151" s="65"/>
      <c r="M151" s="14"/>
      <c r="N151" s="66"/>
    </row>
    <row r="152" spans="1:18" s="67" customFormat="1" ht="51">
      <c r="A152" s="169">
        <f>A150+1</f>
        <v>59</v>
      </c>
      <c r="B152" s="169" t="s">
        <v>163</v>
      </c>
      <c r="C152" s="170" t="s">
        <v>164</v>
      </c>
      <c r="D152" s="171">
        <v>1</v>
      </c>
      <c r="E152" s="172" t="s">
        <v>69</v>
      </c>
      <c r="F152" s="173">
        <v>430</v>
      </c>
      <c r="G152" s="174"/>
      <c r="H152" s="175"/>
      <c r="I152" s="12"/>
      <c r="J152" s="12"/>
      <c r="K152" s="12"/>
      <c r="L152" s="48"/>
      <c r="M152" s="14"/>
      <c r="N152" s="66"/>
    </row>
    <row r="153" spans="1:18" s="67" customFormat="1">
      <c r="A153" s="158"/>
      <c r="B153" s="197"/>
      <c r="C153" s="198"/>
      <c r="D153" s="171"/>
      <c r="E153" s="172"/>
      <c r="F153" s="173"/>
      <c r="G153" s="174"/>
      <c r="H153" s="175"/>
      <c r="I153" s="68"/>
      <c r="J153" s="68"/>
      <c r="K153" s="68"/>
      <c r="L153" s="48"/>
      <c r="M153" s="14"/>
      <c r="N153" s="66"/>
    </row>
    <row r="154" spans="1:18" ht="25.5">
      <c r="A154" s="169">
        <f>A152+1</f>
        <v>60</v>
      </c>
      <c r="B154" s="199" t="s">
        <v>165</v>
      </c>
      <c r="C154" s="200" t="s">
        <v>166</v>
      </c>
      <c r="D154" s="171">
        <v>1</v>
      </c>
      <c r="E154" s="172" t="s">
        <v>162</v>
      </c>
      <c r="F154" s="173">
        <v>60</v>
      </c>
      <c r="G154" s="201"/>
      <c r="H154" s="175"/>
      <c r="I154" s="12"/>
      <c r="J154" s="12"/>
      <c r="K154" s="12"/>
      <c r="L154" s="51"/>
      <c r="M154" s="14"/>
      <c r="N154" s="60"/>
      <c r="O154" s="60"/>
      <c r="P154" s="60"/>
      <c r="Q154" s="60"/>
      <c r="R154" s="60"/>
    </row>
    <row r="155" spans="1:18" s="20" customFormat="1">
      <c r="A155" s="158"/>
      <c r="B155" s="199"/>
      <c r="C155" s="200"/>
      <c r="D155" s="171"/>
      <c r="E155" s="172"/>
      <c r="F155" s="173"/>
      <c r="G155" s="202"/>
      <c r="H155" s="175"/>
      <c r="I155" s="12"/>
      <c r="J155" s="12"/>
      <c r="K155" s="12"/>
      <c r="L155" s="64"/>
      <c r="M155" s="14"/>
      <c r="N155" s="60"/>
      <c r="O155" s="60"/>
      <c r="P155" s="60"/>
      <c r="Q155" s="60"/>
      <c r="R155" s="60"/>
    </row>
    <row r="156" spans="1:18" ht="25.5">
      <c r="A156" s="169">
        <f>A154+1</f>
        <v>61</v>
      </c>
      <c r="B156" s="199" t="s">
        <v>167</v>
      </c>
      <c r="C156" s="200" t="s">
        <v>168</v>
      </c>
      <c r="D156" s="171">
        <v>1</v>
      </c>
      <c r="E156" s="172" t="s">
        <v>162</v>
      </c>
      <c r="F156" s="173">
        <v>50</v>
      </c>
      <c r="G156" s="201"/>
      <c r="H156" s="175"/>
      <c r="I156" s="12"/>
      <c r="J156" s="12"/>
      <c r="K156" s="12"/>
      <c r="L156" s="51"/>
      <c r="M156" s="14"/>
      <c r="N156" s="60"/>
      <c r="O156" s="60"/>
      <c r="P156" s="60"/>
      <c r="Q156" s="60"/>
      <c r="R156" s="60"/>
    </row>
    <row r="157" spans="1:18" ht="38.25">
      <c r="A157" s="169">
        <f>A156+1</f>
        <v>62</v>
      </c>
      <c r="B157" s="169" t="s">
        <v>169</v>
      </c>
      <c r="C157" s="170" t="s">
        <v>170</v>
      </c>
      <c r="D157" s="171">
        <v>1</v>
      </c>
      <c r="E157" s="172" t="s">
        <v>162</v>
      </c>
      <c r="F157" s="173">
        <v>1060</v>
      </c>
      <c r="G157" s="174"/>
      <c r="H157" s="175"/>
      <c r="I157" s="12"/>
      <c r="J157" s="12"/>
      <c r="K157" s="12"/>
      <c r="L157" s="51"/>
      <c r="M157" s="14"/>
      <c r="N157" s="60"/>
      <c r="O157" s="60"/>
      <c r="P157" s="60"/>
      <c r="Q157" s="60"/>
      <c r="R157" s="60"/>
    </row>
    <row r="158" spans="1:18" s="20" customFormat="1">
      <c r="A158" s="158"/>
      <c r="B158" s="159"/>
      <c r="C158" s="149"/>
      <c r="D158" s="171"/>
      <c r="E158" s="172"/>
      <c r="F158" s="173"/>
      <c r="G158" s="174"/>
      <c r="H158" s="175"/>
      <c r="I158" s="12"/>
      <c r="J158" s="12"/>
      <c r="K158" s="12"/>
      <c r="L158" s="64"/>
      <c r="M158" s="14"/>
      <c r="N158" s="60"/>
      <c r="O158" s="60"/>
      <c r="P158" s="60"/>
      <c r="Q158" s="60"/>
      <c r="R158" s="60"/>
    </row>
    <row r="159" spans="1:18" ht="38.25">
      <c r="A159" s="169">
        <f>A157+1</f>
        <v>63</v>
      </c>
      <c r="B159" s="169" t="s">
        <v>171</v>
      </c>
      <c r="C159" s="170" t="s">
        <v>172</v>
      </c>
      <c r="D159" s="171">
        <v>1</v>
      </c>
      <c r="E159" s="172" t="s">
        <v>162</v>
      </c>
      <c r="F159" s="173">
        <v>680</v>
      </c>
      <c r="G159" s="174"/>
      <c r="H159" s="175"/>
      <c r="I159" s="12"/>
      <c r="J159" s="12"/>
      <c r="K159" s="12"/>
      <c r="L159" s="51"/>
      <c r="M159" s="14"/>
      <c r="N159" s="60"/>
      <c r="O159" s="60"/>
      <c r="P159" s="60"/>
      <c r="Q159" s="60"/>
      <c r="R159" s="60"/>
    </row>
    <row r="160" spans="1:18">
      <c r="A160" s="168"/>
      <c r="B160" s="169"/>
      <c r="C160" s="170"/>
      <c r="D160" s="171"/>
      <c r="E160" s="172"/>
      <c r="F160" s="173"/>
      <c r="G160" s="174"/>
      <c r="H160" s="175"/>
      <c r="I160" s="12"/>
      <c r="J160" s="12"/>
      <c r="K160" s="12"/>
      <c r="L160" s="51"/>
      <c r="M160" s="14"/>
      <c r="N160" s="60"/>
      <c r="O160" s="60"/>
      <c r="P160" s="60"/>
      <c r="Q160" s="60"/>
      <c r="R160" s="60"/>
    </row>
    <row r="161" spans="1:18" s="20" customFormat="1" ht="63.75">
      <c r="A161" s="169">
        <f>A159+1</f>
        <v>64</v>
      </c>
      <c r="B161" s="169" t="s">
        <v>173</v>
      </c>
      <c r="C161" s="170" t="s">
        <v>174</v>
      </c>
      <c r="D161" s="171">
        <v>1</v>
      </c>
      <c r="E161" s="172" t="s">
        <v>69</v>
      </c>
      <c r="F161" s="173">
        <f>55+10</f>
        <v>65</v>
      </c>
      <c r="G161" s="174"/>
      <c r="H161" s="175"/>
      <c r="I161" s="12"/>
      <c r="J161" s="12"/>
      <c r="K161" s="12"/>
      <c r="L161" s="48"/>
      <c r="M161" s="14"/>
      <c r="N161" s="60"/>
      <c r="O161" s="60"/>
      <c r="P161" s="60"/>
      <c r="Q161" s="60"/>
      <c r="R161" s="60"/>
    </row>
    <row r="162" spans="1:18">
      <c r="A162" s="168"/>
      <c r="B162" s="169"/>
      <c r="C162" s="170"/>
      <c r="D162" s="171"/>
      <c r="E162" s="172"/>
      <c r="F162" s="173"/>
      <c r="G162" s="174"/>
      <c r="H162" s="175"/>
      <c r="I162" s="12"/>
      <c r="J162" s="12"/>
      <c r="K162" s="12"/>
      <c r="L162" s="51"/>
      <c r="M162" s="14"/>
      <c r="N162" s="60"/>
      <c r="O162" s="60"/>
      <c r="P162" s="60"/>
      <c r="Q162" s="60"/>
      <c r="R162" s="60"/>
    </row>
    <row r="163" spans="1:18" s="20" customFormat="1">
      <c r="A163" s="203"/>
      <c r="B163" s="159"/>
      <c r="C163" s="149" t="s">
        <v>175</v>
      </c>
      <c r="D163" s="171"/>
      <c r="E163" s="172"/>
      <c r="F163" s="173"/>
      <c r="G163" s="174"/>
      <c r="H163" s="175"/>
      <c r="I163" s="12"/>
      <c r="J163" s="12"/>
      <c r="K163" s="12"/>
      <c r="L163" s="48"/>
      <c r="M163" s="14"/>
    </row>
    <row r="164" spans="1:18" s="20" customFormat="1">
      <c r="A164" s="158"/>
      <c r="B164" s="159"/>
      <c r="C164" s="149"/>
      <c r="D164" s="171"/>
      <c r="E164" s="172"/>
      <c r="F164" s="173"/>
      <c r="G164" s="174"/>
      <c r="H164" s="175"/>
      <c r="I164" s="12"/>
      <c r="J164" s="12"/>
      <c r="K164" s="12"/>
      <c r="L164" s="48"/>
      <c r="M164" s="14"/>
    </row>
    <row r="165" spans="1:18" ht="38.25">
      <c r="A165" s="169">
        <f>A161+1</f>
        <v>65</v>
      </c>
      <c r="B165" s="188" t="s">
        <v>176</v>
      </c>
      <c r="C165" s="170" t="s">
        <v>177</v>
      </c>
      <c r="D165" s="171">
        <v>100</v>
      </c>
      <c r="E165" s="172" t="s">
        <v>178</v>
      </c>
      <c r="F165" s="173">
        <v>8980</v>
      </c>
      <c r="G165" s="174"/>
      <c r="H165" s="175"/>
      <c r="I165" s="12"/>
      <c r="J165" s="12"/>
      <c r="K165" s="12"/>
      <c r="M165" s="14"/>
    </row>
    <row r="166" spans="1:18">
      <c r="A166" s="168"/>
      <c r="B166" s="188"/>
      <c r="C166" s="170"/>
      <c r="D166" s="171"/>
      <c r="E166" s="172"/>
      <c r="F166" s="173"/>
      <c r="G166" s="174"/>
      <c r="H166" s="175"/>
      <c r="I166" s="12"/>
      <c r="J166" s="12"/>
      <c r="K166" s="12"/>
      <c r="M166" s="14"/>
    </row>
    <row r="167" spans="1:18" ht="51">
      <c r="A167" s="169">
        <f>A165+1</f>
        <v>66</v>
      </c>
      <c r="B167" s="188" t="s">
        <v>179</v>
      </c>
      <c r="C167" s="170" t="s">
        <v>180</v>
      </c>
      <c r="D167" s="171">
        <v>1</v>
      </c>
      <c r="E167" s="172" t="s">
        <v>178</v>
      </c>
      <c r="F167" s="173">
        <v>1000</v>
      </c>
      <c r="G167" s="174"/>
      <c r="H167" s="175"/>
      <c r="I167" s="12"/>
      <c r="J167" s="12"/>
      <c r="K167" s="12"/>
      <c r="M167" s="14"/>
    </row>
    <row r="168" spans="1:18">
      <c r="A168" s="169"/>
      <c r="B168" s="188"/>
      <c r="C168" s="170"/>
      <c r="D168" s="171"/>
      <c r="E168" s="172"/>
      <c r="F168" s="173"/>
      <c r="G168" s="174"/>
      <c r="H168" s="175"/>
      <c r="I168" s="12"/>
      <c r="J168" s="12"/>
      <c r="K168" s="12"/>
      <c r="M168" s="14"/>
    </row>
    <row r="169" spans="1:18">
      <c r="A169" s="153" t="s">
        <v>181</v>
      </c>
      <c r="B169" s="148"/>
      <c r="C169" s="149" t="s">
        <v>182</v>
      </c>
      <c r="D169" s="171"/>
      <c r="E169" s="172"/>
      <c r="F169" s="174"/>
      <c r="G169" s="174"/>
      <c r="H169" s="175"/>
      <c r="L169" s="13"/>
    </row>
    <row r="170" spans="1:18">
      <c r="A170" s="140"/>
      <c r="B170" s="141"/>
      <c r="C170" s="142"/>
      <c r="D170" s="171"/>
      <c r="E170" s="172"/>
      <c r="F170" s="174"/>
      <c r="G170" s="174"/>
      <c r="H170" s="175"/>
      <c r="I170" s="8"/>
      <c r="J170" s="8"/>
      <c r="K170" s="8"/>
      <c r="L170" s="13"/>
    </row>
    <row r="171" spans="1:18" s="20" customFormat="1">
      <c r="A171" s="158"/>
      <c r="B171" s="159"/>
      <c r="C171" s="155" t="s">
        <v>29</v>
      </c>
      <c r="D171" s="171"/>
      <c r="E171" s="172"/>
      <c r="F171" s="173"/>
      <c r="G171" s="174"/>
      <c r="H171" s="175"/>
      <c r="I171" s="50"/>
      <c r="J171" s="50"/>
      <c r="K171" s="50"/>
      <c r="L171" s="63"/>
    </row>
    <row r="172" spans="1:18">
      <c r="A172" s="154"/>
      <c r="B172" s="163"/>
      <c r="C172" s="164"/>
      <c r="D172" s="171"/>
      <c r="E172" s="172"/>
      <c r="F172" s="173"/>
      <c r="G172" s="174"/>
      <c r="H172" s="175"/>
      <c r="I172" s="12"/>
      <c r="J172" s="12"/>
      <c r="K172" s="12"/>
      <c r="L172" s="13"/>
    </row>
    <row r="173" spans="1:18" ht="25.5">
      <c r="A173" s="168">
        <f>A167+1</f>
        <v>67</v>
      </c>
      <c r="B173" s="169" t="s">
        <v>30</v>
      </c>
      <c r="C173" s="170" t="s">
        <v>31</v>
      </c>
      <c r="D173" s="171">
        <v>1000</v>
      </c>
      <c r="E173" s="172" t="s">
        <v>32</v>
      </c>
      <c r="F173" s="173">
        <v>280</v>
      </c>
      <c r="G173" s="174"/>
      <c r="H173" s="175"/>
      <c r="I173" s="12"/>
      <c r="J173" s="12"/>
      <c r="K173" s="12"/>
      <c r="L173" s="13"/>
      <c r="M173" s="14"/>
      <c r="O173" s="15"/>
    </row>
    <row r="174" spans="1:18">
      <c r="A174" s="154"/>
      <c r="B174" s="176"/>
      <c r="C174" s="164"/>
      <c r="D174" s="171"/>
      <c r="E174" s="172"/>
      <c r="F174" s="173"/>
      <c r="G174" s="174"/>
      <c r="H174" s="175"/>
      <c r="I174" s="12"/>
      <c r="J174" s="12"/>
      <c r="K174" s="12"/>
      <c r="L174" s="13"/>
      <c r="M174" s="14"/>
      <c r="O174" s="15"/>
    </row>
    <row r="175" spans="1:18" s="56" customFormat="1" ht="38.25">
      <c r="A175" s="168">
        <f>A173+1</f>
        <v>68</v>
      </c>
      <c r="B175" s="169" t="s">
        <v>33</v>
      </c>
      <c r="C175" s="170" t="s">
        <v>34</v>
      </c>
      <c r="D175" s="171">
        <v>1000</v>
      </c>
      <c r="E175" s="172" t="s">
        <v>32</v>
      </c>
      <c r="F175" s="173">
        <v>190</v>
      </c>
      <c r="G175" s="174"/>
      <c r="H175" s="175"/>
      <c r="I175" s="12"/>
      <c r="J175" s="12"/>
      <c r="K175" s="12"/>
      <c r="L175" s="13"/>
      <c r="M175" s="14"/>
      <c r="O175" s="15"/>
    </row>
    <row r="176" spans="1:18" s="56" customFormat="1">
      <c r="A176" s="154"/>
      <c r="B176" s="177"/>
      <c r="C176" s="178"/>
      <c r="D176" s="171"/>
      <c r="E176" s="172"/>
      <c r="F176" s="173"/>
      <c r="G176" s="174"/>
      <c r="H176" s="175"/>
      <c r="I176" s="12"/>
      <c r="J176" s="12"/>
      <c r="K176" s="12"/>
      <c r="L176" s="13"/>
      <c r="M176" s="14"/>
      <c r="O176" s="15"/>
    </row>
    <row r="177" spans="1:15" ht="38.25">
      <c r="A177" s="168">
        <f>A175+1</f>
        <v>69</v>
      </c>
      <c r="B177" s="169" t="s">
        <v>35</v>
      </c>
      <c r="C177" s="170" t="s">
        <v>36</v>
      </c>
      <c r="D177" s="171">
        <v>1000</v>
      </c>
      <c r="E177" s="172" t="s">
        <v>32</v>
      </c>
      <c r="F177" s="173">
        <v>190</v>
      </c>
      <c r="G177" s="174"/>
      <c r="H177" s="175"/>
      <c r="I177" s="12"/>
      <c r="J177" s="12"/>
      <c r="K177" s="12"/>
      <c r="L177" s="12"/>
      <c r="M177" s="14"/>
      <c r="O177" s="15"/>
    </row>
    <row r="178" spans="1:15">
      <c r="A178" s="154"/>
      <c r="B178" s="176"/>
      <c r="C178" s="164"/>
      <c r="D178" s="171"/>
      <c r="E178" s="172"/>
      <c r="F178" s="173"/>
      <c r="G178" s="174"/>
      <c r="H178" s="175"/>
      <c r="I178" s="12"/>
      <c r="J178" s="12"/>
      <c r="K178" s="12"/>
      <c r="L178" s="13"/>
      <c r="M178" s="14"/>
      <c r="O178" s="15"/>
    </row>
    <row r="179" spans="1:15" ht="25.5">
      <c r="A179" s="168">
        <f>A177+1</f>
        <v>70</v>
      </c>
      <c r="B179" s="169" t="s">
        <v>39</v>
      </c>
      <c r="C179" s="170" t="s">
        <v>40</v>
      </c>
      <c r="D179" s="171">
        <v>1000</v>
      </c>
      <c r="E179" s="172" t="s">
        <v>32</v>
      </c>
      <c r="F179" s="173">
        <v>800</v>
      </c>
      <c r="G179" s="174"/>
      <c r="H179" s="175"/>
      <c r="I179" s="12"/>
      <c r="J179" s="12"/>
      <c r="K179" s="12"/>
      <c r="L179" s="13"/>
      <c r="M179" s="14"/>
      <c r="O179" s="15"/>
    </row>
    <row r="180" spans="1:15">
      <c r="A180" s="154"/>
      <c r="B180" s="168"/>
      <c r="C180" s="164"/>
      <c r="D180" s="171"/>
      <c r="E180" s="172"/>
      <c r="F180" s="173"/>
      <c r="G180" s="174"/>
      <c r="H180" s="175"/>
      <c r="I180" s="12"/>
      <c r="J180" s="12"/>
      <c r="K180" s="12"/>
      <c r="L180" s="13"/>
      <c r="M180" s="14"/>
    </row>
    <row r="181" spans="1:15" ht="25.5">
      <c r="A181" s="168">
        <f>A179+1</f>
        <v>71</v>
      </c>
      <c r="B181" s="169" t="s">
        <v>41</v>
      </c>
      <c r="C181" s="170" t="s">
        <v>42</v>
      </c>
      <c r="D181" s="171">
        <v>1000</v>
      </c>
      <c r="E181" s="172" t="s">
        <v>32</v>
      </c>
      <c r="F181" s="173">
        <v>360</v>
      </c>
      <c r="G181" s="174"/>
      <c r="H181" s="175"/>
      <c r="I181" s="12"/>
      <c r="J181" s="12"/>
      <c r="K181" s="12"/>
      <c r="L181" s="13"/>
      <c r="M181" s="14"/>
      <c r="O181" s="15"/>
    </row>
    <row r="182" spans="1:15">
      <c r="A182" s="154"/>
      <c r="B182" s="168"/>
      <c r="C182" s="164"/>
      <c r="D182" s="171"/>
      <c r="E182" s="172"/>
      <c r="F182" s="173"/>
      <c r="G182" s="174"/>
      <c r="H182" s="175"/>
      <c r="I182" s="12"/>
      <c r="J182" s="12"/>
      <c r="K182" s="12"/>
      <c r="L182" s="13"/>
      <c r="M182" s="14"/>
    </row>
    <row r="183" spans="1:15" s="20" customFormat="1">
      <c r="A183" s="158"/>
      <c r="B183" s="159"/>
      <c r="C183" s="149" t="s">
        <v>43</v>
      </c>
      <c r="D183" s="171"/>
      <c r="E183" s="172"/>
      <c r="F183" s="173"/>
      <c r="G183" s="174"/>
      <c r="H183" s="175"/>
      <c r="I183" s="12"/>
      <c r="J183" s="12"/>
      <c r="K183" s="12"/>
      <c r="L183" s="13"/>
      <c r="M183" s="14"/>
    </row>
    <row r="184" spans="1:15" s="20" customFormat="1">
      <c r="A184" s="158"/>
      <c r="B184" s="159"/>
      <c r="C184" s="149"/>
      <c r="D184" s="171"/>
      <c r="E184" s="172"/>
      <c r="F184" s="173"/>
      <c r="G184" s="174"/>
      <c r="H184" s="175"/>
      <c r="I184" s="12"/>
      <c r="J184" s="12"/>
      <c r="K184" s="12"/>
      <c r="L184" s="63"/>
      <c r="M184" s="14"/>
    </row>
    <row r="185" spans="1:15" ht="25.5">
      <c r="A185" s="168">
        <f>A181+1</f>
        <v>72</v>
      </c>
      <c r="B185" s="169" t="s">
        <v>44</v>
      </c>
      <c r="C185" s="170" t="s">
        <v>45</v>
      </c>
      <c r="D185" s="171">
        <v>100</v>
      </c>
      <c r="E185" s="172" t="s">
        <v>46</v>
      </c>
      <c r="F185" s="173">
        <v>35</v>
      </c>
      <c r="G185" s="174"/>
      <c r="H185" s="175"/>
      <c r="I185" s="12"/>
      <c r="J185" s="12"/>
      <c r="K185" s="12"/>
      <c r="L185" s="13"/>
      <c r="M185" s="14"/>
    </row>
    <row r="186" spans="1:15" s="56" customFormat="1">
      <c r="A186" s="179"/>
      <c r="B186" s="180"/>
      <c r="C186" s="178"/>
      <c r="D186" s="171"/>
      <c r="E186" s="172"/>
      <c r="F186" s="173"/>
      <c r="G186" s="174"/>
      <c r="H186" s="175"/>
      <c r="I186" s="8"/>
      <c r="J186" s="8"/>
      <c r="K186" s="8"/>
      <c r="L186" s="13"/>
      <c r="M186" s="14"/>
    </row>
    <row r="187" spans="1:15" ht="25.5">
      <c r="A187" s="168">
        <f>A185+1</f>
        <v>73</v>
      </c>
      <c r="B187" s="169" t="s">
        <v>47</v>
      </c>
      <c r="C187" s="170" t="s">
        <v>48</v>
      </c>
      <c r="D187" s="171">
        <v>100</v>
      </c>
      <c r="E187" s="172" t="s">
        <v>49</v>
      </c>
      <c r="F187" s="173">
        <v>15</v>
      </c>
      <c r="G187" s="174"/>
      <c r="H187" s="175"/>
      <c r="I187" s="12"/>
      <c r="J187" s="12"/>
      <c r="K187" s="12"/>
      <c r="L187" s="13"/>
      <c r="M187" s="14"/>
    </row>
    <row r="188" spans="1:15" s="56" customFormat="1">
      <c r="A188" s="168"/>
      <c r="B188" s="169"/>
      <c r="C188" s="170"/>
      <c r="D188" s="171"/>
      <c r="E188" s="172"/>
      <c r="F188" s="173"/>
      <c r="G188" s="174"/>
      <c r="H188" s="175"/>
      <c r="I188" s="59"/>
      <c r="J188" s="59"/>
      <c r="K188" s="59"/>
      <c r="L188" s="13"/>
      <c r="M188" s="14"/>
    </row>
    <row r="189" spans="1:15" ht="25.5">
      <c r="A189" s="168">
        <f>A187+1</f>
        <v>74</v>
      </c>
      <c r="B189" s="169" t="s">
        <v>50</v>
      </c>
      <c r="C189" s="170" t="s">
        <v>51</v>
      </c>
      <c r="D189" s="171">
        <v>100</v>
      </c>
      <c r="E189" s="172" t="s">
        <v>49</v>
      </c>
      <c r="F189" s="173">
        <v>115</v>
      </c>
      <c r="G189" s="174"/>
      <c r="H189" s="175"/>
      <c r="I189" s="12"/>
      <c r="J189" s="12"/>
      <c r="K189" s="12"/>
      <c r="L189" s="13"/>
      <c r="M189" s="14"/>
    </row>
    <row r="190" spans="1:15">
      <c r="A190" s="168"/>
      <c r="B190" s="168"/>
      <c r="C190" s="164"/>
      <c r="D190" s="171"/>
      <c r="E190" s="172"/>
      <c r="F190" s="173"/>
      <c r="G190" s="174"/>
      <c r="H190" s="175"/>
      <c r="I190" s="12"/>
      <c r="J190" s="12"/>
      <c r="K190" s="12"/>
      <c r="L190" s="13"/>
      <c r="M190" s="14"/>
    </row>
    <row r="191" spans="1:15" ht="25.5">
      <c r="A191" s="168">
        <f>A189+1</f>
        <v>75</v>
      </c>
      <c r="B191" s="169" t="s">
        <v>52</v>
      </c>
      <c r="C191" s="170" t="s">
        <v>53</v>
      </c>
      <c r="D191" s="171">
        <v>100</v>
      </c>
      <c r="E191" s="172" t="s">
        <v>46</v>
      </c>
      <c r="F191" s="173">
        <v>275</v>
      </c>
      <c r="G191" s="174"/>
      <c r="H191" s="175"/>
      <c r="I191" s="12"/>
      <c r="J191" s="12"/>
      <c r="K191" s="12"/>
      <c r="L191" s="13"/>
      <c r="M191" s="14"/>
    </row>
    <row r="192" spans="1:15">
      <c r="A192" s="168"/>
      <c r="B192" s="168"/>
      <c r="C192" s="164"/>
      <c r="D192" s="171"/>
      <c r="E192" s="172"/>
      <c r="F192" s="173"/>
      <c r="G192" s="174"/>
      <c r="H192" s="175"/>
      <c r="I192" s="12"/>
      <c r="J192" s="12"/>
      <c r="K192" s="12"/>
      <c r="L192" s="13"/>
      <c r="M192" s="14"/>
    </row>
    <row r="193" spans="1:18" ht="25.5">
      <c r="A193" s="168">
        <f>A191+1</f>
        <v>76</v>
      </c>
      <c r="B193" s="169" t="s">
        <v>58</v>
      </c>
      <c r="C193" s="170" t="s">
        <v>59</v>
      </c>
      <c r="D193" s="171">
        <v>100</v>
      </c>
      <c r="E193" s="172" t="s">
        <v>46</v>
      </c>
      <c r="F193" s="173">
        <v>135</v>
      </c>
      <c r="G193" s="174"/>
      <c r="H193" s="175"/>
      <c r="I193" s="12"/>
      <c r="J193" s="12"/>
      <c r="K193" s="12"/>
      <c r="L193" s="13"/>
      <c r="M193" s="14"/>
    </row>
    <row r="194" spans="1:18">
      <c r="A194" s="168"/>
      <c r="B194" s="168"/>
      <c r="C194" s="164"/>
      <c r="D194" s="171"/>
      <c r="E194" s="172"/>
      <c r="F194" s="173"/>
      <c r="G194" s="174"/>
      <c r="H194" s="175"/>
      <c r="I194" s="12"/>
      <c r="J194" s="12"/>
      <c r="K194" s="12"/>
      <c r="L194" s="13"/>
      <c r="M194" s="14"/>
    </row>
    <row r="195" spans="1:18" ht="30.6" customHeight="1">
      <c r="A195" s="168">
        <f>A193+1</f>
        <v>77</v>
      </c>
      <c r="B195" s="169" t="s">
        <v>62</v>
      </c>
      <c r="C195" s="170" t="s">
        <v>63</v>
      </c>
      <c r="D195" s="171">
        <v>100</v>
      </c>
      <c r="E195" s="172" t="s">
        <v>64</v>
      </c>
      <c r="F195" s="173">
        <v>1130</v>
      </c>
      <c r="G195" s="174"/>
      <c r="H195" s="175"/>
      <c r="I195" s="12"/>
      <c r="J195" s="12"/>
      <c r="K195" s="12"/>
      <c r="L195" s="13"/>
      <c r="M195" s="14"/>
      <c r="N195" s="14"/>
      <c r="O195" s="14"/>
    </row>
    <row r="196" spans="1:18">
      <c r="A196" s="168"/>
      <c r="B196" s="168"/>
      <c r="C196" s="164"/>
      <c r="D196" s="171"/>
      <c r="E196" s="172"/>
      <c r="F196" s="173"/>
      <c r="G196" s="181"/>
      <c r="H196" s="175"/>
      <c r="I196" s="12"/>
      <c r="J196" s="12"/>
      <c r="K196" s="12"/>
      <c r="L196" s="13"/>
      <c r="M196" s="14"/>
      <c r="N196" s="14"/>
      <c r="O196" s="14"/>
    </row>
    <row r="197" spans="1:18" ht="30.6" customHeight="1">
      <c r="A197" s="168">
        <f>A195+1</f>
        <v>78</v>
      </c>
      <c r="B197" s="169" t="s">
        <v>65</v>
      </c>
      <c r="C197" s="170" t="s">
        <v>66</v>
      </c>
      <c r="D197" s="171">
        <v>100</v>
      </c>
      <c r="E197" s="172" t="s">
        <v>64</v>
      </c>
      <c r="F197" s="173">
        <v>520</v>
      </c>
      <c r="G197" s="174"/>
      <c r="H197" s="175"/>
      <c r="I197" s="12"/>
      <c r="J197" s="12"/>
      <c r="K197" s="12"/>
      <c r="L197" s="13"/>
      <c r="M197" s="14"/>
      <c r="O197" s="14"/>
      <c r="P197" s="14"/>
      <c r="R197" s="14"/>
    </row>
    <row r="198" spans="1:18">
      <c r="A198" s="168"/>
      <c r="B198" s="168"/>
      <c r="C198" s="182"/>
      <c r="D198" s="171"/>
      <c r="E198" s="172"/>
      <c r="F198" s="173"/>
      <c r="G198" s="174"/>
      <c r="H198" s="175"/>
      <c r="I198" s="12"/>
      <c r="J198" s="12"/>
      <c r="K198" s="12"/>
      <c r="L198" s="13"/>
      <c r="M198" s="14"/>
    </row>
    <row r="199" spans="1:18" ht="25.5">
      <c r="A199" s="168">
        <f>A197+1</f>
        <v>79</v>
      </c>
      <c r="B199" s="183" t="s">
        <v>67</v>
      </c>
      <c r="C199" s="182" t="s">
        <v>68</v>
      </c>
      <c r="D199" s="171">
        <v>1</v>
      </c>
      <c r="E199" s="172" t="s">
        <v>69</v>
      </c>
      <c r="F199" s="173">
        <v>20</v>
      </c>
      <c r="G199" s="174"/>
      <c r="H199" s="175"/>
      <c r="I199" s="12"/>
      <c r="J199" s="12"/>
      <c r="K199" s="12"/>
      <c r="L199" s="13"/>
      <c r="M199" s="14"/>
    </row>
    <row r="200" spans="1:18">
      <c r="A200" s="168"/>
      <c r="B200" s="168"/>
      <c r="C200" s="182"/>
      <c r="D200" s="171"/>
      <c r="E200" s="172"/>
      <c r="F200" s="173"/>
      <c r="G200" s="174"/>
      <c r="H200" s="175"/>
      <c r="I200" s="12"/>
      <c r="J200" s="12"/>
      <c r="K200" s="12"/>
      <c r="L200" s="13"/>
      <c r="M200" s="14"/>
    </row>
    <row r="201" spans="1:18" ht="38.25">
      <c r="A201" s="168">
        <f>A199+1</f>
        <v>80</v>
      </c>
      <c r="B201" s="169" t="s">
        <v>70</v>
      </c>
      <c r="C201" s="170" t="s">
        <v>71</v>
      </c>
      <c r="D201" s="171">
        <v>100</v>
      </c>
      <c r="E201" s="172" t="s">
        <v>72</v>
      </c>
      <c r="F201" s="173">
        <v>150</v>
      </c>
      <c r="G201" s="174"/>
      <c r="H201" s="175"/>
      <c r="I201" s="12"/>
      <c r="J201" s="12"/>
      <c r="K201" s="12"/>
      <c r="L201" s="13"/>
      <c r="M201" s="14"/>
      <c r="O201" s="14"/>
      <c r="P201" s="14"/>
    </row>
    <row r="202" spans="1:18">
      <c r="A202" s="168"/>
      <c r="B202" s="168"/>
      <c r="C202" s="182"/>
      <c r="D202" s="171"/>
      <c r="E202" s="172"/>
      <c r="F202" s="173"/>
      <c r="G202" s="174"/>
      <c r="H202" s="175"/>
      <c r="I202" s="12"/>
      <c r="J202" s="12"/>
      <c r="K202" s="12"/>
      <c r="L202" s="13"/>
      <c r="M202" s="14"/>
    </row>
    <row r="203" spans="1:18" ht="38.25">
      <c r="A203" s="168">
        <f>A201+1</f>
        <v>81</v>
      </c>
      <c r="B203" s="169" t="s">
        <v>73</v>
      </c>
      <c r="C203" s="170" t="s">
        <v>74</v>
      </c>
      <c r="D203" s="171">
        <v>100</v>
      </c>
      <c r="E203" s="172" t="s">
        <v>72</v>
      </c>
      <c r="F203" s="173">
        <v>870</v>
      </c>
      <c r="G203" s="174"/>
      <c r="H203" s="175"/>
      <c r="I203" s="12"/>
      <c r="J203" s="12"/>
      <c r="K203" s="12"/>
      <c r="L203" s="13"/>
      <c r="M203" s="14"/>
    </row>
    <row r="204" spans="1:18">
      <c r="A204" s="168"/>
      <c r="B204" s="168"/>
      <c r="C204" s="164"/>
      <c r="D204" s="171"/>
      <c r="E204" s="172"/>
      <c r="F204" s="173"/>
      <c r="G204" s="174"/>
      <c r="H204" s="175"/>
      <c r="I204" s="12"/>
      <c r="J204" s="12"/>
      <c r="K204" s="12"/>
      <c r="L204" s="13"/>
      <c r="M204" s="14"/>
    </row>
    <row r="205" spans="1:18" s="20" customFormat="1">
      <c r="A205" s="158"/>
      <c r="B205" s="159"/>
      <c r="C205" s="149" t="s">
        <v>75</v>
      </c>
      <c r="D205" s="171"/>
      <c r="E205" s="172"/>
      <c r="F205" s="173"/>
      <c r="G205" s="174"/>
      <c r="H205" s="175"/>
      <c r="I205" s="12"/>
      <c r="J205" s="12"/>
      <c r="K205" s="12"/>
      <c r="L205" s="13"/>
      <c r="M205" s="14"/>
    </row>
    <row r="206" spans="1:18" s="20" customFormat="1">
      <c r="A206" s="158"/>
      <c r="B206" s="159"/>
      <c r="C206" s="149"/>
      <c r="D206" s="171"/>
      <c r="E206" s="172"/>
      <c r="F206" s="173"/>
      <c r="G206" s="174"/>
      <c r="H206" s="175"/>
      <c r="I206" s="12"/>
      <c r="J206" s="12"/>
      <c r="K206" s="12"/>
      <c r="L206" s="13"/>
      <c r="M206" s="14"/>
    </row>
    <row r="207" spans="1:18" ht="25.5">
      <c r="A207" s="168">
        <f>A203+1</f>
        <v>82</v>
      </c>
      <c r="B207" s="169" t="s">
        <v>76</v>
      </c>
      <c r="C207" s="170" t="s">
        <v>77</v>
      </c>
      <c r="D207" s="171">
        <v>100</v>
      </c>
      <c r="E207" s="172" t="s">
        <v>49</v>
      </c>
      <c r="F207" s="173">
        <v>290</v>
      </c>
      <c r="G207" s="174"/>
      <c r="H207" s="175"/>
      <c r="I207" s="12"/>
      <c r="J207" s="12"/>
      <c r="K207" s="12"/>
      <c r="L207" s="13"/>
      <c r="M207" s="14"/>
    </row>
    <row r="208" spans="1:18">
      <c r="A208" s="158"/>
      <c r="B208" s="182"/>
      <c r="C208" s="182"/>
      <c r="D208" s="171"/>
      <c r="E208" s="172"/>
      <c r="F208" s="173"/>
      <c r="G208" s="174"/>
      <c r="H208" s="175"/>
      <c r="I208" s="13"/>
      <c r="J208" s="13"/>
      <c r="K208" s="13"/>
      <c r="L208" s="13"/>
      <c r="M208" s="14"/>
    </row>
    <row r="209" spans="1:13" s="20" customFormat="1">
      <c r="A209" s="158"/>
      <c r="B209" s="159"/>
      <c r="C209" s="149" t="s">
        <v>82</v>
      </c>
      <c r="D209" s="171"/>
      <c r="E209" s="172"/>
      <c r="F209" s="173"/>
      <c r="G209" s="174"/>
      <c r="H209" s="175"/>
      <c r="I209" s="12"/>
      <c r="J209" s="12"/>
      <c r="K209" s="12"/>
      <c r="L209" s="13"/>
      <c r="M209" s="14"/>
    </row>
    <row r="210" spans="1:13">
      <c r="A210" s="158"/>
      <c r="B210" s="168"/>
      <c r="C210" s="182"/>
      <c r="D210" s="171"/>
      <c r="E210" s="172"/>
      <c r="F210" s="173"/>
      <c r="G210" s="174"/>
      <c r="H210" s="175"/>
      <c r="I210" s="12"/>
      <c r="J210" s="12"/>
      <c r="K210" s="12"/>
      <c r="L210" s="13"/>
      <c r="M210" s="14"/>
    </row>
    <row r="211" spans="1:13" ht="28.9" customHeight="1">
      <c r="A211" s="169">
        <f>A207+1</f>
        <v>83</v>
      </c>
      <c r="B211" s="186" t="s">
        <v>83</v>
      </c>
      <c r="C211" s="170" t="s">
        <v>84</v>
      </c>
      <c r="D211" s="171">
        <v>100</v>
      </c>
      <c r="E211" s="172" t="s">
        <v>72</v>
      </c>
      <c r="F211" s="173">
        <v>130</v>
      </c>
      <c r="G211" s="174"/>
      <c r="H211" s="175"/>
      <c r="I211" s="12"/>
      <c r="J211" s="12"/>
      <c r="K211" s="12"/>
      <c r="L211" s="63"/>
      <c r="M211" s="14"/>
    </row>
    <row r="212" spans="1:13">
      <c r="A212" s="169"/>
      <c r="B212" s="186"/>
      <c r="C212" s="170"/>
      <c r="D212" s="171"/>
      <c r="E212" s="172"/>
      <c r="F212" s="173"/>
      <c r="G212" s="174"/>
      <c r="H212" s="175"/>
      <c r="I212" s="12"/>
      <c r="J212" s="12"/>
      <c r="K212" s="12"/>
      <c r="L212" s="63"/>
      <c r="M212" s="14"/>
    </row>
    <row r="213" spans="1:13">
      <c r="A213" s="169">
        <f>A211+1</f>
        <v>84</v>
      </c>
      <c r="B213" s="186" t="s">
        <v>85</v>
      </c>
      <c r="C213" s="170" t="s">
        <v>86</v>
      </c>
      <c r="D213" s="171">
        <v>1</v>
      </c>
      <c r="E213" s="172" t="s">
        <v>87</v>
      </c>
      <c r="F213" s="173">
        <v>1</v>
      </c>
      <c r="G213" s="174"/>
      <c r="H213" s="175"/>
      <c r="I213" s="12"/>
      <c r="J213" s="12"/>
      <c r="K213" s="12"/>
      <c r="L213" s="63"/>
      <c r="M213" s="14"/>
    </row>
    <row r="214" spans="1:13">
      <c r="A214" s="169"/>
      <c r="B214" s="168"/>
      <c r="C214" s="182"/>
      <c r="D214" s="171"/>
      <c r="E214" s="172"/>
      <c r="F214" s="173"/>
      <c r="G214" s="174"/>
      <c r="H214" s="175"/>
      <c r="I214" s="12"/>
      <c r="J214" s="12"/>
      <c r="K214" s="12"/>
      <c r="L214" s="63"/>
      <c r="M214" s="14"/>
    </row>
    <row r="215" spans="1:13" s="20" customFormat="1">
      <c r="A215" s="169"/>
      <c r="B215" s="159"/>
      <c r="C215" s="149" t="s">
        <v>88</v>
      </c>
      <c r="D215" s="171"/>
      <c r="E215" s="172"/>
      <c r="F215" s="173"/>
      <c r="G215" s="174"/>
      <c r="H215" s="175"/>
      <c r="I215" s="12"/>
      <c r="J215" s="12"/>
      <c r="K215" s="12"/>
      <c r="L215" s="13"/>
      <c r="M215" s="14"/>
    </row>
    <row r="216" spans="1:13" s="19" customFormat="1">
      <c r="A216" s="187"/>
      <c r="B216" s="187"/>
      <c r="C216" s="170"/>
      <c r="D216" s="171"/>
      <c r="E216" s="172"/>
      <c r="F216" s="173"/>
      <c r="G216" s="174"/>
      <c r="H216" s="175"/>
      <c r="I216" s="12"/>
      <c r="J216" s="12"/>
      <c r="K216" s="12"/>
      <c r="L216" s="13"/>
      <c r="M216" s="14"/>
    </row>
    <row r="217" spans="1:13" ht="25.5">
      <c r="A217" s="168">
        <f>A213+1</f>
        <v>85</v>
      </c>
      <c r="B217" s="169" t="s">
        <v>183</v>
      </c>
      <c r="C217" s="170" t="s">
        <v>184</v>
      </c>
      <c r="D217" s="171">
        <v>100</v>
      </c>
      <c r="E217" s="172" t="s">
        <v>49</v>
      </c>
      <c r="F217" s="173">
        <v>30</v>
      </c>
      <c r="G217" s="174"/>
      <c r="H217" s="175"/>
      <c r="I217" s="12"/>
      <c r="J217" s="12"/>
      <c r="K217" s="12"/>
      <c r="L217" s="13"/>
      <c r="M217" s="14"/>
    </row>
    <row r="218" spans="1:13">
      <c r="A218" s="158"/>
      <c r="B218" s="182"/>
      <c r="C218" s="182"/>
      <c r="D218" s="171"/>
      <c r="E218" s="172"/>
      <c r="F218" s="173"/>
      <c r="G218" s="174"/>
      <c r="H218" s="175"/>
      <c r="I218" s="13"/>
      <c r="J218" s="13"/>
      <c r="K218" s="13"/>
      <c r="L218" s="13"/>
      <c r="M218" s="14"/>
    </row>
    <row r="219" spans="1:13" s="56" customFormat="1" ht="38.25">
      <c r="A219" s="168">
        <f>A217+1</f>
        <v>86</v>
      </c>
      <c r="B219" s="169" t="s">
        <v>185</v>
      </c>
      <c r="C219" s="170" t="s">
        <v>90</v>
      </c>
      <c r="D219" s="171">
        <v>100</v>
      </c>
      <c r="E219" s="172" t="s">
        <v>72</v>
      </c>
      <c r="F219" s="173">
        <v>130</v>
      </c>
      <c r="G219" s="174"/>
      <c r="H219" s="175"/>
      <c r="I219" s="12"/>
      <c r="J219" s="12"/>
      <c r="K219" s="12"/>
      <c r="L219" s="13"/>
      <c r="M219" s="14"/>
    </row>
    <row r="220" spans="1:13" s="56" customFormat="1">
      <c r="A220" s="169"/>
      <c r="B220" s="169"/>
      <c r="C220" s="170"/>
      <c r="D220" s="171"/>
      <c r="E220" s="172"/>
      <c r="F220" s="173"/>
      <c r="G220" s="174"/>
      <c r="H220" s="175"/>
      <c r="I220" s="12"/>
      <c r="J220" s="12"/>
      <c r="K220" s="12"/>
      <c r="L220" s="13"/>
      <c r="M220" s="14"/>
    </row>
    <row r="221" spans="1:13" s="56" customFormat="1" ht="25.5">
      <c r="A221" s="169">
        <f>A219+1</f>
        <v>87</v>
      </c>
      <c r="B221" s="169" t="s">
        <v>91</v>
      </c>
      <c r="C221" s="170" t="s">
        <v>92</v>
      </c>
      <c r="D221" s="171">
        <v>100</v>
      </c>
      <c r="E221" s="172" t="s">
        <v>93</v>
      </c>
      <c r="F221" s="173">
        <v>45</v>
      </c>
      <c r="G221" s="174"/>
      <c r="H221" s="175"/>
      <c r="I221" s="12"/>
      <c r="J221" s="12"/>
      <c r="K221" s="12"/>
      <c r="L221" s="13"/>
      <c r="M221" s="14"/>
    </row>
    <row r="222" spans="1:13" s="56" customFormat="1">
      <c r="A222" s="169"/>
      <c r="B222" s="169"/>
      <c r="C222" s="170"/>
      <c r="D222" s="171"/>
      <c r="E222" s="172"/>
      <c r="F222" s="173"/>
      <c r="G222" s="174"/>
      <c r="H222" s="175"/>
      <c r="I222" s="12"/>
      <c r="J222" s="12"/>
      <c r="K222" s="12"/>
      <c r="L222" s="13"/>
      <c r="M222" s="14"/>
    </row>
    <row r="223" spans="1:13" ht="25.5">
      <c r="A223" s="169">
        <f>A221+1</f>
        <v>88</v>
      </c>
      <c r="B223" s="186" t="s">
        <v>186</v>
      </c>
      <c r="C223" s="204" t="s">
        <v>187</v>
      </c>
      <c r="D223" s="171">
        <v>100</v>
      </c>
      <c r="E223" s="172" t="s">
        <v>162</v>
      </c>
      <c r="F223" s="173">
        <v>410</v>
      </c>
      <c r="G223" s="174"/>
      <c r="H223" s="175"/>
      <c r="I223" s="6"/>
      <c r="J223" s="6"/>
      <c r="K223" s="6"/>
      <c r="L223" s="6"/>
    </row>
    <row r="224" spans="1:13">
      <c r="A224" s="168"/>
      <c r="B224" s="186"/>
      <c r="C224" s="204"/>
      <c r="D224" s="171"/>
      <c r="E224" s="172"/>
      <c r="F224" s="173"/>
      <c r="G224" s="174"/>
      <c r="H224" s="175"/>
      <c r="I224" s="6"/>
      <c r="J224" s="6"/>
      <c r="K224" s="6"/>
      <c r="L224" s="6"/>
    </row>
    <row r="225" spans="1:20" ht="25.5">
      <c r="A225" s="169">
        <f>A223+1</f>
        <v>89</v>
      </c>
      <c r="B225" s="188" t="s">
        <v>188</v>
      </c>
      <c r="C225" s="204" t="s">
        <v>189</v>
      </c>
      <c r="D225" s="171">
        <v>100</v>
      </c>
      <c r="E225" s="172" t="s">
        <v>162</v>
      </c>
      <c r="F225" s="173">
        <v>115</v>
      </c>
      <c r="G225" s="174"/>
      <c r="H225" s="175"/>
      <c r="I225" s="6"/>
      <c r="J225" s="6"/>
      <c r="K225" s="6"/>
      <c r="L225" s="6"/>
    </row>
    <row r="226" spans="1:20">
      <c r="A226" s="189"/>
      <c r="B226" s="168"/>
      <c r="C226" s="164"/>
      <c r="D226" s="171"/>
      <c r="E226" s="172"/>
      <c r="F226" s="173"/>
      <c r="G226" s="174"/>
      <c r="H226" s="175"/>
      <c r="I226" s="12"/>
      <c r="J226" s="12"/>
      <c r="K226" s="12"/>
      <c r="L226" s="21"/>
      <c r="M226" s="14"/>
    </row>
    <row r="227" spans="1:20" s="20" customFormat="1">
      <c r="A227" s="168"/>
      <c r="B227" s="159"/>
      <c r="C227" s="149" t="s">
        <v>113</v>
      </c>
      <c r="D227" s="171"/>
      <c r="E227" s="172"/>
      <c r="F227" s="173"/>
      <c r="G227" s="174"/>
      <c r="H227" s="175"/>
      <c r="I227" s="12"/>
      <c r="J227" s="12"/>
      <c r="K227" s="12"/>
      <c r="L227" s="21"/>
      <c r="M227" s="14"/>
    </row>
    <row r="228" spans="1:20" s="20" customFormat="1">
      <c r="A228" s="158"/>
      <c r="B228" s="159"/>
      <c r="C228" s="149"/>
      <c r="D228" s="171"/>
      <c r="E228" s="172"/>
      <c r="F228" s="173"/>
      <c r="G228" s="174"/>
      <c r="H228" s="175"/>
      <c r="I228" s="12"/>
      <c r="J228" s="12"/>
      <c r="K228" s="12"/>
      <c r="L228" s="21"/>
      <c r="M228" s="14"/>
    </row>
    <row r="229" spans="1:20">
      <c r="A229" s="169">
        <f>A225+1</f>
        <v>90</v>
      </c>
      <c r="B229" s="169" t="s">
        <v>114</v>
      </c>
      <c r="C229" s="170" t="s">
        <v>115</v>
      </c>
      <c r="D229" s="171">
        <v>100</v>
      </c>
      <c r="E229" s="172" t="s">
        <v>93</v>
      </c>
      <c r="F229" s="173">
        <v>620</v>
      </c>
      <c r="G229" s="174"/>
      <c r="H229" s="175"/>
      <c r="I229" s="12"/>
      <c r="J229" s="12"/>
      <c r="K229" s="12"/>
      <c r="L229" s="13"/>
      <c r="M229" s="14"/>
    </row>
    <row r="230" spans="1:20">
      <c r="A230" s="158"/>
      <c r="B230" s="168"/>
      <c r="C230" s="164"/>
      <c r="D230" s="171"/>
      <c r="E230" s="172"/>
      <c r="F230" s="173"/>
      <c r="G230" s="174"/>
      <c r="H230" s="175"/>
      <c r="I230" s="12"/>
      <c r="J230" s="12"/>
      <c r="K230" s="12"/>
      <c r="L230" s="13"/>
      <c r="M230" s="14"/>
    </row>
    <row r="231" spans="1:20" ht="25.5">
      <c r="A231" s="169">
        <f>A229+1</f>
        <v>91</v>
      </c>
      <c r="B231" s="169" t="s">
        <v>118</v>
      </c>
      <c r="C231" s="170" t="s">
        <v>119</v>
      </c>
      <c r="D231" s="171">
        <v>100</v>
      </c>
      <c r="E231" s="172" t="s">
        <v>93</v>
      </c>
      <c r="F231" s="173">
        <v>115</v>
      </c>
      <c r="G231" s="174"/>
      <c r="H231" s="175"/>
      <c r="I231" s="12"/>
      <c r="J231" s="12"/>
      <c r="K231" s="12"/>
      <c r="L231" s="13"/>
      <c r="M231" s="14"/>
    </row>
    <row r="232" spans="1:20">
      <c r="A232" s="158"/>
      <c r="B232" s="188"/>
      <c r="C232" s="170"/>
      <c r="D232" s="171"/>
      <c r="E232" s="172"/>
      <c r="F232" s="173"/>
      <c r="G232" s="174"/>
      <c r="H232" s="175"/>
      <c r="I232" s="12"/>
      <c r="J232" s="12"/>
      <c r="K232" s="12"/>
      <c r="L232" s="13"/>
      <c r="M232" s="14"/>
      <c r="N232" s="60"/>
      <c r="O232" s="60"/>
      <c r="P232" s="60"/>
      <c r="Q232" s="62"/>
      <c r="R232" s="60"/>
      <c r="S232" s="14"/>
      <c r="T232" s="14"/>
    </row>
    <row r="233" spans="1:20" ht="25.5">
      <c r="A233" s="169">
        <f>A231+1</f>
        <v>92</v>
      </c>
      <c r="B233" s="169" t="s">
        <v>122</v>
      </c>
      <c r="C233" s="170" t="s">
        <v>123</v>
      </c>
      <c r="D233" s="171">
        <v>100</v>
      </c>
      <c r="E233" s="172" t="s">
        <v>93</v>
      </c>
      <c r="F233" s="173">
        <v>310</v>
      </c>
      <c r="G233" s="174"/>
      <c r="H233" s="175"/>
      <c r="I233" s="12"/>
      <c r="J233" s="12"/>
      <c r="K233" s="12"/>
      <c r="L233" s="13"/>
      <c r="M233" s="14"/>
    </row>
    <row r="234" spans="1:20">
      <c r="A234" s="158"/>
      <c r="B234" s="188"/>
      <c r="C234" s="170"/>
      <c r="D234" s="171"/>
      <c r="E234" s="172"/>
      <c r="F234" s="173"/>
      <c r="G234" s="174"/>
      <c r="H234" s="175"/>
      <c r="I234" s="12"/>
      <c r="J234" s="12"/>
      <c r="K234" s="12"/>
      <c r="L234" s="13"/>
      <c r="M234" s="14"/>
      <c r="N234" s="60"/>
      <c r="O234" s="60"/>
      <c r="P234" s="60"/>
      <c r="Q234" s="62"/>
      <c r="R234" s="60"/>
      <c r="S234" s="14"/>
      <c r="T234" s="14"/>
    </row>
    <row r="235" spans="1:20" ht="25.5">
      <c r="A235" s="169">
        <f>A233+1</f>
        <v>93</v>
      </c>
      <c r="B235" s="188" t="s">
        <v>126</v>
      </c>
      <c r="C235" s="170" t="s">
        <v>127</v>
      </c>
      <c r="D235" s="171">
        <v>100</v>
      </c>
      <c r="E235" s="172" t="s">
        <v>93</v>
      </c>
      <c r="F235" s="173">
        <f>F233</f>
        <v>310</v>
      </c>
      <c r="G235" s="174"/>
      <c r="H235" s="175"/>
      <c r="I235" s="12"/>
      <c r="J235" s="12"/>
      <c r="K235" s="12"/>
      <c r="L235" s="13"/>
      <c r="M235" s="14"/>
    </row>
    <row r="236" spans="1:20">
      <c r="A236" s="158"/>
      <c r="B236" s="188"/>
      <c r="C236" s="170"/>
      <c r="D236" s="171"/>
      <c r="E236" s="172"/>
      <c r="F236" s="173"/>
      <c r="G236" s="174"/>
      <c r="H236" s="175"/>
      <c r="I236" s="12"/>
      <c r="J236" s="12"/>
      <c r="K236" s="12"/>
      <c r="L236" s="13"/>
      <c r="M236" s="14"/>
      <c r="N236" s="60"/>
      <c r="O236" s="60"/>
      <c r="P236" s="60"/>
      <c r="Q236" s="62"/>
      <c r="R236" s="60"/>
      <c r="S236" s="14"/>
      <c r="T236" s="14"/>
    </row>
    <row r="237" spans="1:20" s="20" customFormat="1">
      <c r="A237" s="158"/>
      <c r="B237" s="159"/>
      <c r="C237" s="149" t="s">
        <v>128</v>
      </c>
      <c r="D237" s="171"/>
      <c r="E237" s="172"/>
      <c r="F237" s="173"/>
      <c r="G237" s="174"/>
      <c r="H237" s="175"/>
      <c r="I237" s="12"/>
      <c r="J237" s="12"/>
      <c r="K237" s="12"/>
      <c r="L237" s="13"/>
      <c r="M237" s="14"/>
    </row>
    <row r="238" spans="1:20" s="20" customFormat="1">
      <c r="A238" s="158"/>
      <c r="B238" s="159"/>
      <c r="C238" s="149"/>
      <c r="D238" s="171"/>
      <c r="E238" s="172"/>
      <c r="F238" s="173"/>
      <c r="G238" s="174"/>
      <c r="H238" s="175"/>
      <c r="I238" s="12"/>
      <c r="J238" s="12"/>
      <c r="K238" s="12"/>
      <c r="L238" s="13"/>
      <c r="M238" s="14"/>
    </row>
    <row r="239" spans="1:20">
      <c r="A239" s="169">
        <f>A235+1</f>
        <v>94</v>
      </c>
      <c r="B239" s="188" t="s">
        <v>129</v>
      </c>
      <c r="C239" s="170" t="s">
        <v>130</v>
      </c>
      <c r="D239" s="171">
        <v>100</v>
      </c>
      <c r="E239" s="172" t="s">
        <v>72</v>
      </c>
      <c r="F239" s="173">
        <v>115</v>
      </c>
      <c r="G239" s="174"/>
      <c r="H239" s="175"/>
      <c r="I239" s="12"/>
      <c r="J239" s="12"/>
      <c r="K239" s="12"/>
      <c r="L239" s="63"/>
      <c r="M239" s="14"/>
    </row>
    <row r="240" spans="1:20">
      <c r="A240" s="158"/>
      <c r="B240" s="193"/>
      <c r="C240" s="182"/>
      <c r="D240" s="171"/>
      <c r="E240" s="172"/>
      <c r="F240" s="173"/>
      <c r="G240" s="174"/>
      <c r="H240" s="175"/>
      <c r="I240" s="12"/>
      <c r="J240" s="12"/>
      <c r="K240" s="12"/>
      <c r="L240" s="63"/>
      <c r="M240" s="14"/>
    </row>
    <row r="241" spans="1:13" ht="38.25">
      <c r="A241" s="169">
        <f>A239+1</f>
        <v>95</v>
      </c>
      <c r="B241" s="188" t="s">
        <v>131</v>
      </c>
      <c r="C241" s="170" t="s">
        <v>132</v>
      </c>
      <c r="D241" s="171">
        <v>100</v>
      </c>
      <c r="E241" s="172" t="s">
        <v>72</v>
      </c>
      <c r="F241" s="173">
        <f>F239</f>
        <v>115</v>
      </c>
      <c r="G241" s="174"/>
      <c r="H241" s="175"/>
      <c r="I241" s="12"/>
      <c r="J241" s="12"/>
      <c r="K241" s="12"/>
      <c r="L241" s="63"/>
      <c r="M241" s="14"/>
    </row>
    <row r="242" spans="1:13">
      <c r="A242" s="158"/>
      <c r="B242" s="193"/>
      <c r="C242" s="182"/>
      <c r="D242" s="171"/>
      <c r="E242" s="172"/>
      <c r="F242" s="173"/>
      <c r="G242" s="174"/>
      <c r="H242" s="175"/>
      <c r="I242" s="12"/>
      <c r="J242" s="12"/>
      <c r="K242" s="12"/>
      <c r="L242" s="63"/>
      <c r="M242" s="14"/>
    </row>
    <row r="243" spans="1:13">
      <c r="A243" s="169">
        <f>A241+1</f>
        <v>96</v>
      </c>
      <c r="B243" s="188" t="s">
        <v>133</v>
      </c>
      <c r="C243" s="170" t="s">
        <v>134</v>
      </c>
      <c r="D243" s="171">
        <v>100</v>
      </c>
      <c r="E243" s="172" t="s">
        <v>93</v>
      </c>
      <c r="F243" s="173">
        <f>F239</f>
        <v>115</v>
      </c>
      <c r="G243" s="174"/>
      <c r="H243" s="175"/>
      <c r="I243" s="12"/>
      <c r="J243" s="12"/>
      <c r="K243" s="12"/>
      <c r="L243" s="63"/>
      <c r="M243" s="14"/>
    </row>
    <row r="244" spans="1:13" s="20" customFormat="1">
      <c r="A244" s="158"/>
      <c r="B244" s="159"/>
      <c r="C244" s="149"/>
      <c r="D244" s="171"/>
      <c r="E244" s="172"/>
      <c r="F244" s="173"/>
      <c r="G244" s="174"/>
      <c r="H244" s="175"/>
      <c r="I244" s="12"/>
      <c r="J244" s="12"/>
      <c r="K244" s="12"/>
      <c r="L244" s="13"/>
      <c r="M244" s="14"/>
    </row>
    <row r="245" spans="1:13" ht="25.5">
      <c r="A245" s="169">
        <f>A243+1</f>
        <v>97</v>
      </c>
      <c r="B245" s="188" t="s">
        <v>135</v>
      </c>
      <c r="C245" s="170" t="s">
        <v>136</v>
      </c>
      <c r="D245" s="171">
        <v>100</v>
      </c>
      <c r="E245" s="172" t="s">
        <v>72</v>
      </c>
      <c r="F245" s="173">
        <v>660</v>
      </c>
      <c r="G245" s="174"/>
      <c r="H245" s="175"/>
      <c r="I245" s="12"/>
      <c r="J245" s="12"/>
      <c r="K245" s="12"/>
      <c r="L245" s="13"/>
      <c r="M245" s="14"/>
    </row>
    <row r="246" spans="1:13">
      <c r="A246" s="158"/>
      <c r="B246" s="168"/>
      <c r="C246" s="182"/>
      <c r="D246" s="171"/>
      <c r="E246" s="172"/>
      <c r="F246" s="173"/>
      <c r="G246" s="174"/>
      <c r="H246" s="175"/>
      <c r="I246" s="12"/>
      <c r="J246" s="12"/>
      <c r="K246" s="12"/>
      <c r="L246" s="13"/>
      <c r="M246" s="14"/>
    </row>
    <row r="247" spans="1:13" ht="25.5">
      <c r="A247" s="169">
        <f>A245+1</f>
        <v>98</v>
      </c>
      <c r="B247" s="188" t="s">
        <v>137</v>
      </c>
      <c r="C247" s="170" t="s">
        <v>138</v>
      </c>
      <c r="D247" s="171">
        <v>100</v>
      </c>
      <c r="E247" s="172" t="s">
        <v>93</v>
      </c>
      <c r="F247" s="173">
        <v>310</v>
      </c>
      <c r="G247" s="174"/>
      <c r="H247" s="175"/>
      <c r="I247" s="12"/>
      <c r="J247" s="12"/>
      <c r="K247" s="12"/>
      <c r="L247" s="63"/>
      <c r="M247" s="14"/>
    </row>
    <row r="248" spans="1:13">
      <c r="A248" s="158"/>
      <c r="B248" s="193"/>
      <c r="C248" s="182"/>
      <c r="D248" s="171"/>
      <c r="E248" s="172"/>
      <c r="F248" s="173"/>
      <c r="G248" s="185"/>
      <c r="H248" s="175"/>
      <c r="I248" s="12"/>
      <c r="J248" s="12"/>
      <c r="K248" s="12"/>
      <c r="L248" s="63"/>
      <c r="M248" s="14"/>
    </row>
    <row r="249" spans="1:13" ht="38.25">
      <c r="A249" s="169">
        <f>A247+1</f>
        <v>99</v>
      </c>
      <c r="B249" s="169" t="s">
        <v>139</v>
      </c>
      <c r="C249" s="170" t="s">
        <v>140</v>
      </c>
      <c r="D249" s="171">
        <v>100</v>
      </c>
      <c r="E249" s="172" t="s">
        <v>72</v>
      </c>
      <c r="F249" s="173">
        <v>620</v>
      </c>
      <c r="G249" s="174"/>
      <c r="H249" s="175"/>
      <c r="I249" s="12"/>
      <c r="J249" s="12"/>
      <c r="K249" s="12"/>
      <c r="L249" s="63"/>
      <c r="M249" s="14"/>
    </row>
    <row r="250" spans="1:13">
      <c r="A250" s="158"/>
      <c r="B250" s="193"/>
      <c r="C250" s="182"/>
      <c r="D250" s="171"/>
      <c r="E250" s="172"/>
      <c r="F250" s="173"/>
      <c r="G250" s="174"/>
      <c r="H250" s="175"/>
      <c r="I250" s="12"/>
      <c r="J250" s="12"/>
      <c r="K250" s="12"/>
      <c r="L250" s="13"/>
      <c r="M250" s="14"/>
    </row>
    <row r="251" spans="1:13" s="20" customFormat="1" ht="25.5">
      <c r="A251" s="169">
        <f>A249+1</f>
        <v>100</v>
      </c>
      <c r="B251" s="188" t="s">
        <v>145</v>
      </c>
      <c r="C251" s="170" t="s">
        <v>146</v>
      </c>
      <c r="D251" s="171">
        <v>100</v>
      </c>
      <c r="E251" s="172" t="s">
        <v>72</v>
      </c>
      <c r="F251" s="173">
        <v>315</v>
      </c>
      <c r="G251" s="174"/>
      <c r="H251" s="175"/>
      <c r="I251" s="12"/>
      <c r="J251" s="12"/>
      <c r="K251" s="12"/>
      <c r="L251" s="63"/>
      <c r="M251" s="14"/>
    </row>
    <row r="252" spans="1:13" s="20" customFormat="1">
      <c r="A252" s="158"/>
      <c r="B252" s="193"/>
      <c r="C252" s="182"/>
      <c r="D252" s="171"/>
      <c r="E252" s="172"/>
      <c r="F252" s="173"/>
      <c r="G252" s="167"/>
      <c r="H252" s="175"/>
      <c r="I252" s="12"/>
      <c r="J252" s="12"/>
      <c r="K252" s="12"/>
      <c r="L252" s="63"/>
      <c r="M252" s="14"/>
    </row>
    <row r="253" spans="1:13" s="20" customFormat="1" ht="38.25">
      <c r="A253" s="169">
        <f>A251+1</f>
        <v>101</v>
      </c>
      <c r="B253" s="188" t="s">
        <v>147</v>
      </c>
      <c r="C253" s="170" t="s">
        <v>148</v>
      </c>
      <c r="D253" s="171">
        <v>100</v>
      </c>
      <c r="E253" s="172" t="s">
        <v>72</v>
      </c>
      <c r="F253" s="173">
        <v>630</v>
      </c>
      <c r="G253" s="174"/>
      <c r="H253" s="175"/>
      <c r="I253" s="12"/>
      <c r="J253" s="12"/>
      <c r="K253" s="12"/>
      <c r="L253" s="63"/>
      <c r="M253" s="14"/>
    </row>
    <row r="254" spans="1:13" s="20" customFormat="1">
      <c r="A254" s="168"/>
      <c r="B254" s="193"/>
      <c r="C254" s="182"/>
      <c r="D254" s="171"/>
      <c r="E254" s="172"/>
      <c r="F254" s="173"/>
      <c r="G254" s="174"/>
      <c r="H254" s="175"/>
      <c r="I254" s="12"/>
      <c r="J254" s="12"/>
      <c r="K254" s="12"/>
      <c r="L254" s="63"/>
      <c r="M254" s="14"/>
    </row>
    <row r="255" spans="1:13" s="20" customFormat="1" ht="25.5">
      <c r="A255" s="169">
        <f>A253+1</f>
        <v>102</v>
      </c>
      <c r="B255" s="169" t="s">
        <v>154</v>
      </c>
      <c r="C255" s="170" t="s">
        <v>155</v>
      </c>
      <c r="D255" s="171">
        <v>1</v>
      </c>
      <c r="E255" s="172" t="s">
        <v>156</v>
      </c>
      <c r="F255" s="173">
        <v>3</v>
      </c>
      <c r="G255" s="174"/>
      <c r="H255" s="175"/>
      <c r="I255" s="12"/>
      <c r="J255" s="12"/>
      <c r="K255" s="12"/>
      <c r="L255" s="63"/>
      <c r="M255" s="14"/>
    </row>
    <row r="256" spans="1:13" s="20" customFormat="1">
      <c r="A256" s="168"/>
      <c r="B256" s="193"/>
      <c r="C256" s="182"/>
      <c r="D256" s="171"/>
      <c r="E256" s="172"/>
      <c r="F256" s="173"/>
      <c r="G256" s="174"/>
      <c r="H256" s="175"/>
      <c r="I256" s="12"/>
      <c r="J256" s="12"/>
      <c r="K256" s="12"/>
      <c r="L256" s="63"/>
      <c r="M256" s="14"/>
    </row>
    <row r="257" spans="1:18" s="20" customFormat="1" ht="38.25">
      <c r="A257" s="169">
        <f>A255+1</f>
        <v>103</v>
      </c>
      <c r="B257" s="169" t="s">
        <v>157</v>
      </c>
      <c r="C257" s="170" t="s">
        <v>158</v>
      </c>
      <c r="D257" s="171">
        <v>1</v>
      </c>
      <c r="E257" s="172" t="s">
        <v>69</v>
      </c>
      <c r="F257" s="173">
        <f>12</f>
        <v>12</v>
      </c>
      <c r="G257" s="174"/>
      <c r="H257" s="175"/>
      <c r="I257" s="12"/>
      <c r="J257" s="12"/>
      <c r="K257" s="12"/>
      <c r="L257" s="63"/>
      <c r="M257" s="14"/>
    </row>
    <row r="258" spans="1:18">
      <c r="A258" s="194"/>
      <c r="B258" s="193"/>
      <c r="C258" s="182"/>
      <c r="D258" s="171"/>
      <c r="E258" s="172"/>
      <c r="F258" s="173"/>
      <c r="G258" s="174"/>
      <c r="H258" s="175"/>
      <c r="I258" s="12"/>
      <c r="J258" s="12"/>
      <c r="K258" s="12"/>
      <c r="L258" s="12"/>
      <c r="M258" s="14"/>
    </row>
    <row r="259" spans="1:18" s="20" customFormat="1">
      <c r="A259" s="158"/>
      <c r="B259" s="159"/>
      <c r="C259" s="149" t="s">
        <v>190</v>
      </c>
      <c r="D259" s="171"/>
      <c r="E259" s="172"/>
      <c r="F259" s="173"/>
      <c r="G259" s="174"/>
      <c r="H259" s="175"/>
      <c r="I259" s="12"/>
      <c r="J259" s="12"/>
      <c r="K259" s="12"/>
      <c r="L259" s="12"/>
      <c r="M259" s="14"/>
      <c r="N259" s="60"/>
      <c r="O259" s="60"/>
      <c r="P259" s="60"/>
      <c r="Q259" s="60"/>
      <c r="R259" s="60"/>
    </row>
    <row r="260" spans="1:18" s="20" customFormat="1">
      <c r="A260" s="158"/>
      <c r="B260" s="159"/>
      <c r="C260" s="149"/>
      <c r="D260" s="171"/>
      <c r="E260" s="172"/>
      <c r="F260" s="173"/>
      <c r="G260" s="174"/>
      <c r="H260" s="175"/>
      <c r="I260" s="12"/>
      <c r="J260" s="12"/>
      <c r="K260" s="12"/>
      <c r="L260" s="8"/>
      <c r="M260" s="14"/>
      <c r="N260" s="60"/>
      <c r="O260" s="60"/>
      <c r="P260" s="60"/>
      <c r="Q260" s="60"/>
      <c r="R260" s="60"/>
    </row>
    <row r="261" spans="1:18" s="67" customFormat="1" ht="51">
      <c r="A261" s="169">
        <f>A257+1</f>
        <v>104</v>
      </c>
      <c r="B261" s="169" t="s">
        <v>163</v>
      </c>
      <c r="C261" s="170" t="s">
        <v>164</v>
      </c>
      <c r="D261" s="171">
        <v>1</v>
      </c>
      <c r="E261" s="172" t="s">
        <v>69</v>
      </c>
      <c r="F261" s="173">
        <v>83</v>
      </c>
      <c r="G261" s="174"/>
      <c r="H261" s="175"/>
      <c r="I261" s="12"/>
      <c r="J261" s="12"/>
      <c r="K261" s="12"/>
      <c r="L261" s="13"/>
      <c r="M261" s="14"/>
      <c r="N261" s="66"/>
    </row>
    <row r="262" spans="1:18" s="67" customFormat="1">
      <c r="A262" s="158"/>
      <c r="B262" s="197"/>
      <c r="C262" s="198"/>
      <c r="D262" s="171"/>
      <c r="E262" s="172"/>
      <c r="F262" s="173"/>
      <c r="G262" s="174"/>
      <c r="H262" s="175"/>
      <c r="I262" s="68"/>
      <c r="J262" s="68"/>
      <c r="K262" s="68"/>
      <c r="L262" s="13"/>
      <c r="M262" s="14"/>
      <c r="N262" s="66"/>
    </row>
    <row r="263" spans="1:18" ht="153">
      <c r="A263" s="169">
        <f>A261+1</f>
        <v>105</v>
      </c>
      <c r="B263" s="169" t="s">
        <v>191</v>
      </c>
      <c r="C263" s="204" t="s">
        <v>192</v>
      </c>
      <c r="D263" s="171">
        <v>1</v>
      </c>
      <c r="E263" s="172" t="s">
        <v>162</v>
      </c>
      <c r="F263" s="173">
        <v>12</v>
      </c>
      <c r="G263" s="174"/>
      <c r="H263" s="175"/>
      <c r="I263" s="12"/>
      <c r="J263" s="12"/>
      <c r="K263" s="12"/>
      <c r="L263" s="63"/>
      <c r="M263" s="14"/>
      <c r="N263" s="60"/>
      <c r="O263" s="60"/>
      <c r="P263" s="60"/>
      <c r="Q263" s="60"/>
      <c r="R263" s="60"/>
    </row>
    <row r="264" spans="1:18" s="20" customFormat="1">
      <c r="A264" s="158"/>
      <c r="B264" s="159"/>
      <c r="C264" s="149"/>
      <c r="D264" s="171"/>
      <c r="E264" s="172"/>
      <c r="F264" s="173"/>
      <c r="G264" s="174"/>
      <c r="H264" s="175"/>
      <c r="I264" s="12"/>
      <c r="J264" s="12"/>
      <c r="K264" s="12"/>
      <c r="L264" s="8"/>
      <c r="M264" s="14"/>
      <c r="N264" s="60"/>
      <c r="O264" s="60"/>
      <c r="P264" s="60"/>
      <c r="Q264" s="60"/>
      <c r="R264" s="60"/>
    </row>
    <row r="265" spans="1:18" ht="42" customHeight="1">
      <c r="A265" s="169">
        <f>A263+1</f>
        <v>106</v>
      </c>
      <c r="B265" s="169" t="s">
        <v>171</v>
      </c>
      <c r="C265" s="170" t="s">
        <v>193</v>
      </c>
      <c r="D265" s="171">
        <v>1</v>
      </c>
      <c r="E265" s="172" t="s">
        <v>162</v>
      </c>
      <c r="F265" s="173">
        <v>93</v>
      </c>
      <c r="G265" s="174"/>
      <c r="H265" s="175"/>
      <c r="I265" s="12"/>
      <c r="J265" s="12"/>
      <c r="K265" s="12"/>
      <c r="L265" s="63"/>
      <c r="M265" s="14"/>
      <c r="N265" s="60"/>
      <c r="O265" s="60"/>
      <c r="P265" s="60"/>
      <c r="Q265" s="60"/>
      <c r="R265" s="60"/>
    </row>
    <row r="266" spans="1:18">
      <c r="A266" s="168"/>
      <c r="B266" s="169"/>
      <c r="C266" s="170"/>
      <c r="D266" s="171"/>
      <c r="E266" s="172"/>
      <c r="F266" s="173"/>
      <c r="G266" s="174"/>
      <c r="H266" s="175"/>
      <c r="I266" s="12"/>
      <c r="J266" s="12"/>
      <c r="K266" s="12"/>
      <c r="L266" s="63"/>
      <c r="M266" s="14"/>
      <c r="N266" s="60"/>
      <c r="O266" s="60"/>
      <c r="P266" s="60"/>
      <c r="Q266" s="60"/>
      <c r="R266" s="60"/>
    </row>
    <row r="267" spans="1:18">
      <c r="A267" s="168"/>
      <c r="B267" s="169"/>
      <c r="C267" s="170"/>
      <c r="D267" s="171"/>
      <c r="E267" s="172"/>
      <c r="F267" s="173"/>
      <c r="G267" s="174"/>
      <c r="H267" s="175"/>
      <c r="I267" s="12"/>
      <c r="J267" s="12"/>
      <c r="K267" s="12"/>
      <c r="L267" s="63"/>
      <c r="M267" s="14"/>
      <c r="N267" s="60"/>
      <c r="O267" s="60"/>
      <c r="P267" s="60"/>
      <c r="Q267" s="60"/>
      <c r="R267" s="60"/>
    </row>
    <row r="268" spans="1:18" s="20" customFormat="1">
      <c r="A268" s="203"/>
      <c r="B268" s="159"/>
      <c r="C268" s="149" t="s">
        <v>175</v>
      </c>
      <c r="D268" s="171"/>
      <c r="E268" s="172"/>
      <c r="F268" s="173"/>
      <c r="G268" s="174"/>
      <c r="H268" s="175"/>
      <c r="I268" s="12"/>
      <c r="J268" s="12"/>
      <c r="K268" s="12"/>
      <c r="L268" s="13"/>
      <c r="M268" s="14"/>
    </row>
    <row r="269" spans="1:18" s="20" customFormat="1">
      <c r="A269" s="158"/>
      <c r="B269" s="159"/>
      <c r="C269" s="149"/>
      <c r="D269" s="171"/>
      <c r="E269" s="172"/>
      <c r="F269" s="173"/>
      <c r="G269" s="174"/>
      <c r="H269" s="175"/>
      <c r="I269" s="12"/>
      <c r="J269" s="12"/>
      <c r="K269" s="12"/>
      <c r="L269" s="13"/>
      <c r="M269" s="14"/>
    </row>
    <row r="270" spans="1:18" ht="38.25">
      <c r="A270" s="169">
        <f>A265+1</f>
        <v>107</v>
      </c>
      <c r="B270" s="188" t="s">
        <v>176</v>
      </c>
      <c r="C270" s="170" t="s">
        <v>177</v>
      </c>
      <c r="D270" s="171">
        <v>100</v>
      </c>
      <c r="E270" s="172" t="s">
        <v>178</v>
      </c>
      <c r="F270" s="173">
        <v>570</v>
      </c>
      <c r="G270" s="174"/>
      <c r="H270" s="175"/>
      <c r="I270" s="12"/>
      <c r="J270" s="12"/>
      <c r="K270" s="12"/>
      <c r="L270" s="13"/>
      <c r="M270" s="14"/>
    </row>
    <row r="271" spans="1:18">
      <c r="A271" s="168"/>
      <c r="B271" s="188"/>
      <c r="C271" s="170"/>
      <c r="D271" s="171"/>
      <c r="E271" s="172"/>
      <c r="F271" s="173"/>
      <c r="G271" s="174"/>
      <c r="H271" s="175"/>
      <c r="I271" s="12"/>
      <c r="J271" s="12"/>
      <c r="K271" s="12"/>
      <c r="L271" s="13"/>
      <c r="M271" s="14"/>
    </row>
    <row r="272" spans="1:18" ht="51">
      <c r="A272" s="169">
        <f>A270+1</f>
        <v>108</v>
      </c>
      <c r="B272" s="188" t="s">
        <v>179</v>
      </c>
      <c r="C272" s="170" t="s">
        <v>180</v>
      </c>
      <c r="D272" s="171">
        <v>1</v>
      </c>
      <c r="E272" s="172" t="s">
        <v>178</v>
      </c>
      <c r="F272" s="173">
        <v>60</v>
      </c>
      <c r="G272" s="174"/>
      <c r="H272" s="175"/>
      <c r="I272" s="12"/>
      <c r="J272" s="12"/>
      <c r="K272" s="12"/>
      <c r="L272" s="13"/>
      <c r="M272" s="14"/>
    </row>
    <row r="273" spans="1:15">
      <c r="A273" s="169"/>
      <c r="B273" s="188"/>
      <c r="C273" s="170"/>
      <c r="D273" s="171"/>
      <c r="E273" s="172"/>
      <c r="F273" s="173"/>
      <c r="G273" s="174"/>
      <c r="H273" s="175"/>
      <c r="I273" s="12"/>
      <c r="J273" s="12"/>
      <c r="K273" s="12"/>
      <c r="L273" s="13"/>
      <c r="M273" s="14"/>
    </row>
    <row r="274" spans="1:15" s="9" customFormat="1">
      <c r="A274" s="205" t="s">
        <v>194</v>
      </c>
      <c r="B274" s="206"/>
      <c r="C274" s="207" t="s">
        <v>195</v>
      </c>
      <c r="D274" s="171"/>
      <c r="E274" s="172"/>
      <c r="F274" s="173"/>
      <c r="G274" s="174"/>
      <c r="H274" s="175"/>
    </row>
    <row r="275" spans="1:15" s="9" customFormat="1">
      <c r="A275" s="208"/>
      <c r="B275" s="206"/>
      <c r="C275" s="209"/>
      <c r="D275" s="171"/>
      <c r="E275" s="172"/>
      <c r="F275" s="173"/>
      <c r="G275" s="174"/>
      <c r="H275" s="175"/>
    </row>
    <row r="276" spans="1:15" s="10" customFormat="1">
      <c r="A276" s="179"/>
      <c r="B276" s="210"/>
      <c r="C276" s="211" t="s">
        <v>29</v>
      </c>
      <c r="D276" s="171"/>
      <c r="E276" s="172"/>
      <c r="F276" s="173"/>
      <c r="G276" s="174"/>
      <c r="H276" s="175"/>
      <c r="I276" s="11"/>
      <c r="J276" s="11"/>
      <c r="K276" s="11"/>
    </row>
    <row r="277" spans="1:15" s="10" customFormat="1">
      <c r="A277" s="179"/>
      <c r="B277" s="210"/>
      <c r="C277" s="212"/>
      <c r="D277" s="171"/>
      <c r="E277" s="172"/>
      <c r="F277" s="173"/>
      <c r="G277" s="174"/>
      <c r="H277" s="175"/>
      <c r="I277" s="11"/>
      <c r="J277" s="11"/>
      <c r="K277" s="11"/>
    </row>
    <row r="278" spans="1:15" ht="25.5">
      <c r="A278" s="168">
        <f>A272+1</f>
        <v>109</v>
      </c>
      <c r="B278" s="169" t="s">
        <v>30</v>
      </c>
      <c r="C278" s="170" t="s">
        <v>31</v>
      </c>
      <c r="D278" s="171">
        <v>1000</v>
      </c>
      <c r="E278" s="172" t="s">
        <v>32</v>
      </c>
      <c r="F278" s="173">
        <v>150</v>
      </c>
      <c r="G278" s="174"/>
      <c r="H278" s="175"/>
      <c r="I278" s="12"/>
      <c r="J278" s="12"/>
      <c r="K278" s="12"/>
      <c r="L278" s="13"/>
      <c r="M278" s="14"/>
      <c r="O278" s="15"/>
    </row>
    <row r="279" spans="1:15" s="16" customFormat="1">
      <c r="A279" s="213"/>
      <c r="B279" s="214"/>
      <c r="C279" s="215"/>
      <c r="D279" s="171"/>
      <c r="E279" s="172"/>
      <c r="F279" s="173"/>
      <c r="G279" s="174"/>
      <c r="H279" s="175"/>
      <c r="I279" s="17"/>
      <c r="J279" s="17"/>
      <c r="K279" s="17"/>
    </row>
    <row r="280" spans="1:15" s="9" customFormat="1" ht="25.5">
      <c r="A280" s="168">
        <f>A278+1</f>
        <v>110</v>
      </c>
      <c r="B280" s="216" t="s">
        <v>196</v>
      </c>
      <c r="C280" s="217" t="s">
        <v>197</v>
      </c>
      <c r="D280" s="171">
        <v>1000</v>
      </c>
      <c r="E280" s="172" t="s">
        <v>32</v>
      </c>
      <c r="F280" s="173">
        <v>665</v>
      </c>
      <c r="G280" s="174"/>
      <c r="H280" s="175"/>
      <c r="J280" s="18"/>
    </row>
    <row r="281" spans="1:15" s="19" customFormat="1">
      <c r="A281" s="213"/>
      <c r="B281" s="218"/>
      <c r="C281" s="217"/>
      <c r="D281" s="171"/>
      <c r="E281" s="172"/>
      <c r="F281" s="173"/>
      <c r="G281" s="174"/>
      <c r="H281" s="175"/>
    </row>
    <row r="282" spans="1:15" s="10" customFormat="1">
      <c r="A282" s="168"/>
      <c r="B282" s="210"/>
      <c r="C282" s="212" t="s">
        <v>43</v>
      </c>
      <c r="D282" s="171"/>
      <c r="E282" s="172"/>
      <c r="F282" s="173"/>
      <c r="G282" s="174"/>
      <c r="H282" s="175"/>
      <c r="I282" s="17"/>
      <c r="J282" s="17"/>
      <c r="K282" s="17"/>
      <c r="L282" s="16"/>
    </row>
    <row r="283" spans="1:15" s="10" customFormat="1">
      <c r="A283" s="213"/>
      <c r="B283" s="210"/>
      <c r="C283" s="212"/>
      <c r="D283" s="171"/>
      <c r="E283" s="172"/>
      <c r="F283" s="173"/>
      <c r="G283" s="174"/>
      <c r="H283" s="175"/>
      <c r="I283" s="17"/>
      <c r="J283" s="17"/>
      <c r="K283" s="17"/>
    </row>
    <row r="284" spans="1:15" s="9" customFormat="1" ht="25.5">
      <c r="A284" s="168">
        <f>A280+1</f>
        <v>111</v>
      </c>
      <c r="B284" s="219" t="s">
        <v>50</v>
      </c>
      <c r="C284" s="217" t="s">
        <v>198</v>
      </c>
      <c r="D284" s="171">
        <v>100</v>
      </c>
      <c r="E284" s="172" t="s">
        <v>32</v>
      </c>
      <c r="F284" s="173">
        <v>25</v>
      </c>
      <c r="G284" s="174"/>
      <c r="H284" s="175"/>
    </row>
    <row r="285" spans="1:15" s="9" customFormat="1" ht="14.25">
      <c r="A285" s="220"/>
      <c r="B285" s="221"/>
      <c r="C285" s="217"/>
      <c r="D285" s="171"/>
      <c r="E285" s="172"/>
      <c r="F285" s="173"/>
      <c r="G285" s="174"/>
      <c r="H285" s="175"/>
    </row>
    <row r="286" spans="1:15" s="9" customFormat="1" ht="25.5">
      <c r="A286" s="168">
        <f>A284+1</f>
        <v>112</v>
      </c>
      <c r="B286" s="218" t="s">
        <v>199</v>
      </c>
      <c r="C286" s="217" t="s">
        <v>200</v>
      </c>
      <c r="D286" s="171">
        <v>100</v>
      </c>
      <c r="E286" s="172" t="s">
        <v>32</v>
      </c>
      <c r="F286" s="173">
        <v>280</v>
      </c>
      <c r="G286" s="174"/>
      <c r="H286" s="175"/>
    </row>
    <row r="287" spans="1:15" s="9" customFormat="1">
      <c r="A287" s="220"/>
      <c r="B287" s="218"/>
      <c r="C287" s="222"/>
      <c r="D287" s="171"/>
      <c r="E287" s="172"/>
      <c r="F287" s="173"/>
      <c r="G287" s="174"/>
      <c r="H287" s="175"/>
    </row>
    <row r="288" spans="1:15" s="9" customFormat="1" ht="25.5">
      <c r="A288" s="168">
        <f>A286+1</f>
        <v>113</v>
      </c>
      <c r="B288" s="218" t="s">
        <v>201</v>
      </c>
      <c r="C288" s="217" t="s">
        <v>202</v>
      </c>
      <c r="D288" s="171">
        <v>100</v>
      </c>
      <c r="E288" s="172" t="s">
        <v>32</v>
      </c>
      <c r="F288" s="173">
        <v>70</v>
      </c>
      <c r="G288" s="174"/>
      <c r="H288" s="175"/>
    </row>
    <row r="289" spans="1:18" s="9" customFormat="1">
      <c r="A289" s="220"/>
      <c r="B289" s="218"/>
      <c r="C289" s="217"/>
      <c r="D289" s="171"/>
      <c r="E289" s="172"/>
      <c r="F289" s="173"/>
      <c r="G289" s="174"/>
      <c r="H289" s="175"/>
    </row>
    <row r="290" spans="1:18" ht="30.6" customHeight="1">
      <c r="A290" s="168">
        <f>A288+1</f>
        <v>114</v>
      </c>
      <c r="B290" s="169" t="s">
        <v>62</v>
      </c>
      <c r="C290" s="170" t="s">
        <v>63</v>
      </c>
      <c r="D290" s="171">
        <v>100</v>
      </c>
      <c r="E290" s="172" t="s">
        <v>64</v>
      </c>
      <c r="F290" s="173">
        <f>650</f>
        <v>650</v>
      </c>
      <c r="G290" s="174"/>
      <c r="H290" s="175"/>
      <c r="I290" s="12"/>
      <c r="J290" s="12"/>
      <c r="K290" s="12"/>
      <c r="L290" s="13"/>
      <c r="M290" s="14"/>
      <c r="N290" s="14"/>
      <c r="O290" s="14"/>
    </row>
    <row r="291" spans="1:18">
      <c r="A291" s="168"/>
      <c r="B291" s="168"/>
      <c r="C291" s="164"/>
      <c r="D291" s="171"/>
      <c r="E291" s="172"/>
      <c r="F291" s="173"/>
      <c r="G291" s="181"/>
      <c r="H291" s="175"/>
      <c r="I291" s="12"/>
      <c r="J291" s="12"/>
      <c r="K291" s="12"/>
      <c r="L291" s="13"/>
      <c r="M291" s="14"/>
      <c r="N291" s="14"/>
      <c r="O291" s="14"/>
    </row>
    <row r="292" spans="1:18" ht="29.45" customHeight="1">
      <c r="A292" s="168">
        <f>A290+1</f>
        <v>115</v>
      </c>
      <c r="B292" s="169" t="s">
        <v>65</v>
      </c>
      <c r="C292" s="170" t="s">
        <v>66</v>
      </c>
      <c r="D292" s="171">
        <v>100</v>
      </c>
      <c r="E292" s="172" t="s">
        <v>64</v>
      </c>
      <c r="F292" s="173">
        <v>390</v>
      </c>
      <c r="G292" s="174"/>
      <c r="H292" s="175"/>
      <c r="I292" s="12"/>
      <c r="J292" s="12"/>
      <c r="K292" s="12"/>
      <c r="L292" s="13"/>
      <c r="M292" s="14"/>
      <c r="O292" s="14"/>
      <c r="P292" s="14"/>
      <c r="R292" s="14"/>
    </row>
    <row r="293" spans="1:18">
      <c r="A293" s="168"/>
      <c r="B293" s="168"/>
      <c r="C293" s="182"/>
      <c r="D293" s="171"/>
      <c r="E293" s="172"/>
      <c r="F293" s="173"/>
      <c r="G293" s="174"/>
      <c r="H293" s="175"/>
      <c r="I293" s="12"/>
      <c r="J293" s="12"/>
      <c r="K293" s="12"/>
      <c r="L293" s="13"/>
      <c r="M293" s="14"/>
    </row>
    <row r="294" spans="1:18" ht="38.25">
      <c r="A294" s="168">
        <f>A292+1</f>
        <v>116</v>
      </c>
      <c r="B294" s="169" t="s">
        <v>70</v>
      </c>
      <c r="C294" s="170" t="s">
        <v>71</v>
      </c>
      <c r="D294" s="171">
        <v>100</v>
      </c>
      <c r="E294" s="172" t="s">
        <v>72</v>
      </c>
      <c r="F294" s="173">
        <v>80</v>
      </c>
      <c r="G294" s="174"/>
      <c r="H294" s="175"/>
      <c r="I294" s="12"/>
      <c r="J294" s="12"/>
      <c r="K294" s="12"/>
      <c r="L294" s="13"/>
      <c r="M294" s="14"/>
      <c r="O294" s="14"/>
      <c r="P294" s="14"/>
    </row>
    <row r="295" spans="1:18">
      <c r="A295" s="168"/>
      <c r="B295" s="168"/>
      <c r="C295" s="182"/>
      <c r="D295" s="171"/>
      <c r="E295" s="172"/>
      <c r="F295" s="173"/>
      <c r="G295" s="174"/>
      <c r="H295" s="175"/>
      <c r="I295" s="12"/>
      <c r="J295" s="12"/>
      <c r="K295" s="12"/>
      <c r="L295" s="13"/>
      <c r="M295" s="14"/>
    </row>
    <row r="296" spans="1:18" ht="38.25">
      <c r="A296" s="168">
        <f>A294+1</f>
        <v>117</v>
      </c>
      <c r="B296" s="169" t="s">
        <v>73</v>
      </c>
      <c r="C296" s="170" t="s">
        <v>74</v>
      </c>
      <c r="D296" s="171">
        <v>100</v>
      </c>
      <c r="E296" s="172" t="s">
        <v>72</v>
      </c>
      <c r="F296" s="173">
        <v>635</v>
      </c>
      <c r="G296" s="174"/>
      <c r="H296" s="175"/>
      <c r="I296" s="12"/>
      <c r="J296" s="12"/>
      <c r="K296" s="12"/>
      <c r="L296" s="13"/>
      <c r="M296" s="14"/>
    </row>
    <row r="297" spans="1:18">
      <c r="A297" s="168"/>
      <c r="B297" s="168"/>
      <c r="C297" s="164"/>
      <c r="D297" s="171"/>
      <c r="E297" s="172"/>
      <c r="F297" s="173"/>
      <c r="G297" s="174"/>
      <c r="H297" s="175"/>
      <c r="I297" s="12"/>
      <c r="J297" s="12"/>
      <c r="K297" s="12"/>
      <c r="L297" s="13"/>
      <c r="M297" s="14"/>
    </row>
    <row r="298" spans="1:18" s="20" customFormat="1">
      <c r="A298" s="168"/>
      <c r="B298" s="159"/>
      <c r="C298" s="149" t="s">
        <v>113</v>
      </c>
      <c r="D298" s="171"/>
      <c r="E298" s="172"/>
      <c r="F298" s="173"/>
      <c r="G298" s="174"/>
      <c r="H298" s="175"/>
      <c r="I298" s="12"/>
      <c r="J298" s="12"/>
      <c r="K298" s="12"/>
      <c r="L298" s="21"/>
      <c r="M298" s="14"/>
    </row>
    <row r="299" spans="1:18" s="20" customFormat="1">
      <c r="A299" s="168"/>
      <c r="B299" s="159"/>
      <c r="C299" s="149"/>
      <c r="D299" s="171"/>
      <c r="E299" s="172"/>
      <c r="F299" s="173"/>
      <c r="G299" s="174"/>
      <c r="H299" s="175"/>
      <c r="I299" s="12"/>
      <c r="J299" s="12"/>
      <c r="K299" s="12"/>
      <c r="L299" s="21"/>
      <c r="M299" s="14"/>
    </row>
    <row r="300" spans="1:18">
      <c r="A300" s="168">
        <f>A296+1</f>
        <v>118</v>
      </c>
      <c r="B300" s="169" t="s">
        <v>114</v>
      </c>
      <c r="C300" s="170" t="s">
        <v>115</v>
      </c>
      <c r="D300" s="171">
        <v>100</v>
      </c>
      <c r="E300" s="172" t="s">
        <v>72</v>
      </c>
      <c r="F300" s="173">
        <v>150</v>
      </c>
      <c r="G300" s="174"/>
      <c r="H300" s="175"/>
      <c r="I300" s="12"/>
      <c r="J300" s="12"/>
      <c r="K300" s="12"/>
      <c r="L300" s="13"/>
      <c r="M300" s="14"/>
    </row>
    <row r="301" spans="1:18">
      <c r="A301" s="168"/>
      <c r="B301" s="169"/>
      <c r="C301" s="170"/>
      <c r="D301" s="171"/>
      <c r="E301" s="172"/>
      <c r="F301" s="173"/>
      <c r="G301" s="174"/>
      <c r="H301" s="175"/>
      <c r="I301" s="12"/>
      <c r="J301" s="12"/>
      <c r="K301" s="12"/>
      <c r="L301" s="13"/>
      <c r="M301" s="14"/>
    </row>
    <row r="302" spans="1:18" ht="25.5">
      <c r="A302" s="168">
        <f>A300+1</f>
        <v>119</v>
      </c>
      <c r="B302" s="188" t="s">
        <v>135</v>
      </c>
      <c r="C302" s="170" t="s">
        <v>136</v>
      </c>
      <c r="D302" s="171">
        <v>100</v>
      </c>
      <c r="E302" s="172" t="s">
        <v>72</v>
      </c>
      <c r="F302" s="173">
        <v>600</v>
      </c>
      <c r="G302" s="174"/>
      <c r="H302" s="175"/>
      <c r="I302" s="12"/>
      <c r="J302" s="12"/>
      <c r="K302" s="12"/>
      <c r="L302" s="13"/>
      <c r="M302" s="14"/>
    </row>
    <row r="303" spans="1:18" s="9" customFormat="1">
      <c r="A303" s="168"/>
      <c r="B303" s="218"/>
      <c r="C303" s="217"/>
      <c r="D303" s="171"/>
      <c r="E303" s="172"/>
      <c r="F303" s="173"/>
      <c r="G303" s="174"/>
      <c r="H303" s="175"/>
    </row>
    <row r="304" spans="1:18" s="98" customFormat="1">
      <c r="A304" s="223" t="s">
        <v>203</v>
      </c>
      <c r="B304" s="171"/>
      <c r="C304" s="224" t="s">
        <v>204</v>
      </c>
      <c r="D304" s="171"/>
      <c r="E304" s="171"/>
      <c r="F304" s="171"/>
      <c r="G304" s="171"/>
      <c r="H304" s="171"/>
    </row>
    <row r="305" spans="1:18">
      <c r="A305" s="168"/>
      <c r="B305" s="218"/>
      <c r="C305" s="225"/>
      <c r="D305" s="171"/>
      <c r="E305" s="172"/>
      <c r="F305" s="173"/>
      <c r="G305" s="174"/>
      <c r="H305" s="175"/>
      <c r="I305" s="6"/>
      <c r="J305" s="6"/>
      <c r="K305" s="6"/>
      <c r="L305" s="6"/>
    </row>
    <row r="306" spans="1:18" ht="25.5">
      <c r="A306" s="168">
        <f>A302+1</f>
        <v>120</v>
      </c>
      <c r="B306" s="218" t="s">
        <v>30</v>
      </c>
      <c r="C306" s="225" t="s">
        <v>31</v>
      </c>
      <c r="D306" s="171">
        <v>1000</v>
      </c>
      <c r="E306" s="172" t="s">
        <v>32</v>
      </c>
      <c r="F306" s="173">
        <v>250</v>
      </c>
      <c r="G306" s="174"/>
      <c r="H306" s="175"/>
      <c r="I306" s="6"/>
      <c r="J306" s="6"/>
      <c r="K306" s="6"/>
      <c r="L306" s="6"/>
    </row>
    <row r="307" spans="1:18">
      <c r="A307" s="168"/>
      <c r="B307" s="218"/>
      <c r="C307" s="225"/>
      <c r="D307" s="171"/>
      <c r="E307" s="172"/>
      <c r="F307" s="173"/>
      <c r="G307" s="174"/>
      <c r="H307" s="175"/>
      <c r="I307" s="6"/>
      <c r="J307" s="6"/>
      <c r="K307" s="6"/>
      <c r="L307" s="6"/>
    </row>
    <row r="308" spans="1:18" ht="25.5">
      <c r="A308" s="168">
        <f>A306+1</f>
        <v>121</v>
      </c>
      <c r="B308" s="218" t="s">
        <v>39</v>
      </c>
      <c r="C308" s="225" t="s">
        <v>205</v>
      </c>
      <c r="D308" s="171">
        <v>1000</v>
      </c>
      <c r="E308" s="172" t="s">
        <v>32</v>
      </c>
      <c r="F308" s="173">
        <v>690</v>
      </c>
      <c r="G308" s="174"/>
      <c r="H308" s="175"/>
      <c r="I308" s="6"/>
      <c r="J308" s="6"/>
      <c r="K308" s="6"/>
      <c r="L308" s="6"/>
    </row>
    <row r="309" spans="1:18">
      <c r="A309" s="168"/>
      <c r="B309" s="218"/>
      <c r="C309" s="225"/>
      <c r="D309" s="171"/>
      <c r="E309" s="172"/>
      <c r="F309" s="173"/>
      <c r="G309" s="174"/>
      <c r="H309" s="175"/>
      <c r="I309" s="6"/>
      <c r="J309" s="6"/>
      <c r="K309" s="6"/>
      <c r="L309" s="6"/>
    </row>
    <row r="310" spans="1:18">
      <c r="A310" s="168">
        <f>A308+1</f>
        <v>122</v>
      </c>
      <c r="B310" s="218" t="s">
        <v>206</v>
      </c>
      <c r="C310" s="225" t="s">
        <v>207</v>
      </c>
      <c r="D310" s="171">
        <v>100</v>
      </c>
      <c r="E310" s="172" t="s">
        <v>32</v>
      </c>
      <c r="F310" s="173">
        <v>590</v>
      </c>
      <c r="G310" s="174"/>
      <c r="H310" s="175"/>
      <c r="I310" s="6"/>
      <c r="J310" s="6"/>
      <c r="K310" s="6"/>
      <c r="L310" s="6"/>
    </row>
    <row r="311" spans="1:18">
      <c r="A311" s="168"/>
      <c r="B311" s="218"/>
      <c r="C311" s="225"/>
      <c r="D311" s="171"/>
      <c r="E311" s="172"/>
      <c r="F311" s="173"/>
      <c r="G311" s="174"/>
      <c r="H311" s="175"/>
      <c r="I311" s="6"/>
      <c r="J311" s="6"/>
      <c r="K311" s="6"/>
      <c r="L311" s="6"/>
    </row>
    <row r="312" spans="1:18" ht="25.5">
      <c r="A312" s="168">
        <f>A310+1</f>
        <v>123</v>
      </c>
      <c r="B312" s="169" t="s">
        <v>50</v>
      </c>
      <c r="C312" s="170" t="s">
        <v>51</v>
      </c>
      <c r="D312" s="171">
        <v>100</v>
      </c>
      <c r="E312" s="172" t="s">
        <v>49</v>
      </c>
      <c r="F312" s="173">
        <v>100</v>
      </c>
      <c r="G312" s="174"/>
      <c r="H312" s="175"/>
      <c r="I312" s="12"/>
      <c r="J312" s="12"/>
      <c r="K312" s="12"/>
      <c r="L312" s="13"/>
      <c r="M312" s="14"/>
    </row>
    <row r="313" spans="1:18">
      <c r="A313" s="168"/>
      <c r="B313" s="168"/>
      <c r="C313" s="164"/>
      <c r="D313" s="171"/>
      <c r="E313" s="172"/>
      <c r="F313" s="173"/>
      <c r="G313" s="174"/>
      <c r="H313" s="175"/>
      <c r="I313" s="12"/>
      <c r="J313" s="12"/>
      <c r="K313" s="12"/>
      <c r="L313" s="13"/>
      <c r="M313" s="14"/>
    </row>
    <row r="314" spans="1:18" ht="25.5">
      <c r="A314" s="168">
        <f>A312+1</f>
        <v>124</v>
      </c>
      <c r="B314" s="169" t="s">
        <v>52</v>
      </c>
      <c r="C314" s="170" t="s">
        <v>53</v>
      </c>
      <c r="D314" s="171">
        <v>100</v>
      </c>
      <c r="E314" s="172" t="s">
        <v>46</v>
      </c>
      <c r="F314" s="173">
        <v>440</v>
      </c>
      <c r="G314" s="174"/>
      <c r="H314" s="175"/>
      <c r="I314" s="12"/>
      <c r="J314" s="12"/>
      <c r="K314" s="12"/>
      <c r="L314" s="13"/>
      <c r="M314" s="14"/>
    </row>
    <row r="315" spans="1:18">
      <c r="A315" s="168"/>
      <c r="B315" s="169"/>
      <c r="C315" s="164"/>
      <c r="D315" s="171"/>
      <c r="E315" s="172"/>
      <c r="F315" s="173"/>
      <c r="G315" s="167"/>
      <c r="H315" s="175"/>
      <c r="I315" s="12"/>
      <c r="J315" s="12"/>
      <c r="K315" s="12"/>
      <c r="L315" s="13"/>
      <c r="M315" s="14"/>
    </row>
    <row r="316" spans="1:18" ht="25.5">
      <c r="A316" s="168">
        <f>A314+1</f>
        <v>125</v>
      </c>
      <c r="B316" s="169" t="s">
        <v>58</v>
      </c>
      <c r="C316" s="170" t="s">
        <v>59</v>
      </c>
      <c r="D316" s="171">
        <v>100</v>
      </c>
      <c r="E316" s="172" t="s">
        <v>46</v>
      </c>
      <c r="F316" s="173">
        <v>130</v>
      </c>
      <c r="G316" s="174"/>
      <c r="H316" s="175"/>
      <c r="I316" s="12"/>
      <c r="J316" s="12"/>
      <c r="K316" s="12"/>
      <c r="L316" s="13"/>
      <c r="M316" s="14"/>
    </row>
    <row r="317" spans="1:18">
      <c r="A317" s="168"/>
      <c r="B317" s="168"/>
      <c r="C317" s="164"/>
      <c r="D317" s="171"/>
      <c r="E317" s="172"/>
      <c r="F317" s="173"/>
      <c r="G317" s="174"/>
      <c r="H317" s="175"/>
      <c r="I317" s="12"/>
      <c r="J317" s="12"/>
      <c r="K317" s="12"/>
      <c r="L317" s="13"/>
      <c r="M317" s="14"/>
    </row>
    <row r="318" spans="1:18" ht="28.9" customHeight="1">
      <c r="A318" s="168">
        <f>A316+1</f>
        <v>126</v>
      </c>
      <c r="B318" s="169" t="s">
        <v>62</v>
      </c>
      <c r="C318" s="170" t="s">
        <v>63</v>
      </c>
      <c r="D318" s="171">
        <v>100</v>
      </c>
      <c r="E318" s="172" t="s">
        <v>64</v>
      </c>
      <c r="F318" s="173">
        <v>2040</v>
      </c>
      <c r="G318" s="174"/>
      <c r="H318" s="175"/>
      <c r="I318" s="12"/>
      <c r="J318" s="12"/>
      <c r="K318" s="12"/>
      <c r="L318" s="13"/>
      <c r="M318" s="14"/>
      <c r="N318" s="14"/>
      <c r="O318" s="14"/>
    </row>
    <row r="319" spans="1:18">
      <c r="A319" s="168"/>
      <c r="B319" s="168"/>
      <c r="C319" s="164"/>
      <c r="D319" s="171"/>
      <c r="E319" s="172"/>
      <c r="F319" s="173"/>
      <c r="G319" s="181"/>
      <c r="H319" s="175"/>
      <c r="I319" s="12"/>
      <c r="J319" s="12"/>
      <c r="K319" s="12"/>
      <c r="L319" s="13"/>
      <c r="M319" s="14"/>
      <c r="N319" s="14"/>
      <c r="O319" s="14"/>
    </row>
    <row r="320" spans="1:18" ht="28.9" customHeight="1">
      <c r="A320" s="168">
        <f>A318+1</f>
        <v>127</v>
      </c>
      <c r="B320" s="169" t="s">
        <v>65</v>
      </c>
      <c r="C320" s="170" t="s">
        <v>66</v>
      </c>
      <c r="D320" s="171">
        <v>100</v>
      </c>
      <c r="E320" s="172" t="s">
        <v>64</v>
      </c>
      <c r="F320" s="173">
        <v>910</v>
      </c>
      <c r="G320" s="174"/>
      <c r="H320" s="175"/>
      <c r="I320" s="12"/>
      <c r="J320" s="12"/>
      <c r="K320" s="12"/>
      <c r="L320" s="13"/>
      <c r="M320" s="14"/>
      <c r="O320" s="14"/>
      <c r="P320" s="14"/>
      <c r="R320" s="14"/>
    </row>
    <row r="321" spans="1:16">
      <c r="A321" s="168"/>
      <c r="B321" s="168"/>
      <c r="C321" s="182"/>
      <c r="D321" s="171"/>
      <c r="E321" s="172"/>
      <c r="F321" s="173"/>
      <c r="G321" s="174"/>
      <c r="H321" s="175"/>
      <c r="I321" s="12"/>
      <c r="J321" s="12"/>
      <c r="K321" s="12"/>
      <c r="L321" s="13"/>
      <c r="M321" s="14"/>
    </row>
    <row r="322" spans="1:16" ht="38.25">
      <c r="A322" s="168">
        <f>A320+1</f>
        <v>128</v>
      </c>
      <c r="B322" s="183" t="s">
        <v>70</v>
      </c>
      <c r="C322" s="170" t="s">
        <v>71</v>
      </c>
      <c r="D322" s="171">
        <v>100</v>
      </c>
      <c r="E322" s="172" t="s">
        <v>72</v>
      </c>
      <c r="F322" s="173">
        <v>70</v>
      </c>
      <c r="G322" s="174"/>
      <c r="H322" s="175"/>
      <c r="I322" s="12"/>
      <c r="J322" s="12"/>
      <c r="K322" s="12"/>
      <c r="L322" s="13"/>
      <c r="M322" s="14"/>
      <c r="O322" s="14"/>
      <c r="P322" s="14"/>
    </row>
    <row r="323" spans="1:16">
      <c r="A323" s="168"/>
      <c r="B323" s="183"/>
      <c r="C323" s="182"/>
      <c r="D323" s="171"/>
      <c r="E323" s="172"/>
      <c r="F323" s="173"/>
      <c r="G323" s="174"/>
      <c r="H323" s="175"/>
      <c r="I323" s="12"/>
      <c r="J323" s="12"/>
      <c r="K323" s="12"/>
      <c r="L323" s="13"/>
      <c r="M323" s="14"/>
    </row>
    <row r="324" spans="1:16" ht="38.25">
      <c r="A324" s="168">
        <f>A322+1</f>
        <v>129</v>
      </c>
      <c r="B324" s="183" t="s">
        <v>73</v>
      </c>
      <c r="C324" s="170" t="s">
        <v>74</v>
      </c>
      <c r="D324" s="171">
        <v>100</v>
      </c>
      <c r="E324" s="172" t="s">
        <v>72</v>
      </c>
      <c r="F324" s="173">
        <v>1460</v>
      </c>
      <c r="G324" s="174"/>
      <c r="H324" s="175"/>
      <c r="I324" s="12"/>
      <c r="J324" s="12"/>
      <c r="K324" s="12"/>
      <c r="L324" s="13"/>
      <c r="M324" s="14"/>
    </row>
    <row r="325" spans="1:16">
      <c r="A325" s="168"/>
      <c r="B325" s="168"/>
      <c r="C325" s="164"/>
      <c r="D325" s="171"/>
      <c r="E325" s="172"/>
      <c r="F325" s="173"/>
      <c r="G325" s="174"/>
      <c r="H325" s="175"/>
      <c r="I325" s="12"/>
      <c r="J325" s="12"/>
      <c r="K325" s="12"/>
      <c r="L325" s="13"/>
      <c r="M325" s="14"/>
    </row>
    <row r="326" spans="1:16" ht="25.5">
      <c r="A326" s="168">
        <f>A324+1</f>
        <v>130</v>
      </c>
      <c r="B326" s="218" t="s">
        <v>76</v>
      </c>
      <c r="C326" s="225" t="s">
        <v>77</v>
      </c>
      <c r="D326" s="171">
        <v>100</v>
      </c>
      <c r="E326" s="172" t="s">
        <v>46</v>
      </c>
      <c r="F326" s="173">
        <v>710</v>
      </c>
      <c r="G326" s="174"/>
      <c r="H326" s="175"/>
      <c r="I326" s="6"/>
      <c r="J326" s="6"/>
      <c r="K326" s="6"/>
      <c r="L326" s="6"/>
    </row>
    <row r="327" spans="1:16">
      <c r="A327" s="168"/>
      <c r="B327" s="218"/>
      <c r="C327" s="225"/>
      <c r="D327" s="171"/>
      <c r="E327" s="172"/>
      <c r="F327" s="173"/>
      <c r="G327" s="174"/>
      <c r="H327" s="175"/>
      <c r="I327" s="6"/>
      <c r="J327" s="6"/>
      <c r="K327" s="6"/>
      <c r="L327" s="6"/>
    </row>
    <row r="328" spans="1:16">
      <c r="A328" s="168">
        <f>A326+1</f>
        <v>131</v>
      </c>
      <c r="B328" s="218" t="s">
        <v>114</v>
      </c>
      <c r="C328" s="225" t="s">
        <v>115</v>
      </c>
      <c r="D328" s="171">
        <v>100</v>
      </c>
      <c r="E328" s="172" t="s">
        <v>162</v>
      </c>
      <c r="F328" s="173">
        <v>1900</v>
      </c>
      <c r="G328" s="174"/>
      <c r="H328" s="175"/>
      <c r="I328" s="6"/>
      <c r="J328" s="6"/>
      <c r="K328" s="6"/>
      <c r="L328" s="6"/>
    </row>
    <row r="329" spans="1:16">
      <c r="A329" s="168"/>
      <c r="B329" s="218"/>
      <c r="C329" s="225"/>
      <c r="D329" s="171"/>
      <c r="E329" s="172"/>
      <c r="F329" s="173"/>
      <c r="G329" s="174"/>
      <c r="H329" s="175"/>
      <c r="I329" s="6"/>
      <c r="J329" s="6"/>
      <c r="K329" s="6"/>
      <c r="L329" s="6"/>
    </row>
    <row r="330" spans="1:16" ht="25.5">
      <c r="A330" s="168">
        <f>A328+1</f>
        <v>132</v>
      </c>
      <c r="B330" s="218" t="s">
        <v>122</v>
      </c>
      <c r="C330" s="225" t="s">
        <v>123</v>
      </c>
      <c r="D330" s="171">
        <v>100</v>
      </c>
      <c r="E330" s="172" t="s">
        <v>93</v>
      </c>
      <c r="F330" s="173">
        <v>950</v>
      </c>
      <c r="G330" s="174"/>
      <c r="H330" s="175"/>
      <c r="I330" s="6"/>
      <c r="J330" s="6"/>
      <c r="K330" s="6"/>
      <c r="L330" s="6"/>
    </row>
    <row r="331" spans="1:16">
      <c r="A331" s="168"/>
      <c r="B331" s="218"/>
      <c r="C331" s="225"/>
      <c r="D331" s="171"/>
      <c r="E331" s="172"/>
      <c r="F331" s="173"/>
      <c r="G331" s="174"/>
      <c r="H331" s="175"/>
      <c r="I331" s="6"/>
      <c r="J331" s="6"/>
      <c r="K331" s="6"/>
      <c r="L331" s="6"/>
    </row>
    <row r="332" spans="1:16" ht="25.5">
      <c r="A332" s="168">
        <f>A330+1</f>
        <v>133</v>
      </c>
      <c r="B332" s="218" t="s">
        <v>126</v>
      </c>
      <c r="C332" s="225" t="s">
        <v>127</v>
      </c>
      <c r="D332" s="171">
        <v>100</v>
      </c>
      <c r="E332" s="172" t="s">
        <v>93</v>
      </c>
      <c r="F332" s="173">
        <f>F330</f>
        <v>950</v>
      </c>
      <c r="G332" s="174"/>
      <c r="H332" s="175"/>
      <c r="I332" s="6"/>
      <c r="J332" s="6"/>
      <c r="K332" s="6"/>
      <c r="L332" s="6"/>
    </row>
    <row r="333" spans="1:16">
      <c r="A333" s="168"/>
      <c r="B333" s="218"/>
      <c r="C333" s="225"/>
      <c r="D333" s="171"/>
      <c r="E333" s="172"/>
      <c r="F333" s="173"/>
      <c r="G333" s="174"/>
      <c r="H333" s="175"/>
      <c r="I333" s="6"/>
      <c r="J333" s="6"/>
      <c r="K333" s="6"/>
      <c r="L333" s="6"/>
    </row>
    <row r="334" spans="1:16" ht="25.5">
      <c r="A334" s="169">
        <f>A332+1</f>
        <v>134</v>
      </c>
      <c r="B334" s="188" t="s">
        <v>135</v>
      </c>
      <c r="C334" s="170" t="s">
        <v>136</v>
      </c>
      <c r="D334" s="171">
        <v>100</v>
      </c>
      <c r="E334" s="172" t="s">
        <v>72</v>
      </c>
      <c r="F334" s="173">
        <v>1300</v>
      </c>
      <c r="G334" s="174"/>
      <c r="H334" s="175"/>
      <c r="I334" s="12"/>
      <c r="J334" s="12"/>
      <c r="K334" s="12"/>
      <c r="L334" s="13"/>
      <c r="M334" s="14"/>
    </row>
    <row r="335" spans="1:16">
      <c r="A335" s="158"/>
      <c r="B335" s="168"/>
      <c r="C335" s="182"/>
      <c r="D335" s="171"/>
      <c r="E335" s="172"/>
      <c r="F335" s="173"/>
      <c r="G335" s="174"/>
      <c r="H335" s="175"/>
      <c r="I335" s="12"/>
      <c r="J335" s="12"/>
      <c r="K335" s="12"/>
      <c r="L335" s="13"/>
      <c r="M335" s="14"/>
    </row>
    <row r="336" spans="1:16" ht="25.5">
      <c r="A336" s="168">
        <f>A334+1</f>
        <v>135</v>
      </c>
      <c r="B336" s="218" t="s">
        <v>145</v>
      </c>
      <c r="C336" s="225" t="s">
        <v>146</v>
      </c>
      <c r="D336" s="171">
        <v>100</v>
      </c>
      <c r="E336" s="172" t="s">
        <v>72</v>
      </c>
      <c r="F336" s="173">
        <v>1900</v>
      </c>
      <c r="G336" s="174"/>
      <c r="H336" s="175"/>
      <c r="I336" s="6"/>
      <c r="J336" s="6"/>
      <c r="K336" s="6"/>
      <c r="L336" s="6"/>
    </row>
    <row r="337" spans="1:13">
      <c r="A337" s="168"/>
      <c r="B337" s="218"/>
      <c r="C337" s="225"/>
      <c r="D337" s="171"/>
      <c r="E337" s="172"/>
      <c r="F337" s="173"/>
      <c r="G337" s="174"/>
      <c r="H337" s="175"/>
      <c r="I337" s="6"/>
      <c r="J337" s="6"/>
      <c r="K337" s="6"/>
      <c r="L337" s="6"/>
    </row>
    <row r="338" spans="1:13" ht="38.25">
      <c r="A338" s="168">
        <f>A336+1</f>
        <v>136</v>
      </c>
      <c r="B338" s="218" t="s">
        <v>147</v>
      </c>
      <c r="C338" s="225" t="s">
        <v>148</v>
      </c>
      <c r="D338" s="171">
        <v>100</v>
      </c>
      <c r="E338" s="172" t="s">
        <v>72</v>
      </c>
      <c r="F338" s="173">
        <f>F336*2</f>
        <v>3800</v>
      </c>
      <c r="G338" s="174"/>
      <c r="H338" s="175"/>
      <c r="I338" s="6"/>
      <c r="J338" s="6"/>
      <c r="K338" s="6"/>
      <c r="L338" s="6"/>
    </row>
    <row r="339" spans="1:13">
      <c r="A339" s="168"/>
      <c r="B339" s="218"/>
      <c r="C339" s="225"/>
      <c r="D339" s="171"/>
      <c r="E339" s="172"/>
      <c r="F339" s="173"/>
      <c r="G339" s="174"/>
      <c r="H339" s="175"/>
      <c r="I339" s="6"/>
      <c r="J339" s="6"/>
      <c r="K339" s="6"/>
      <c r="L339" s="6"/>
    </row>
    <row r="340" spans="1:13" ht="38.25">
      <c r="A340" s="168">
        <f>A338+1</f>
        <v>137</v>
      </c>
      <c r="B340" s="218" t="s">
        <v>208</v>
      </c>
      <c r="C340" s="225" t="s">
        <v>209</v>
      </c>
      <c r="D340" s="171">
        <v>1</v>
      </c>
      <c r="E340" s="172" t="s">
        <v>162</v>
      </c>
      <c r="F340" s="173">
        <v>120</v>
      </c>
      <c r="G340" s="174"/>
      <c r="H340" s="175"/>
      <c r="I340" s="6"/>
      <c r="J340" s="6"/>
      <c r="K340" s="6"/>
      <c r="L340" s="6"/>
    </row>
    <row r="341" spans="1:13">
      <c r="A341" s="168"/>
      <c r="B341" s="218"/>
      <c r="C341" s="225"/>
      <c r="D341" s="171"/>
      <c r="E341" s="172"/>
      <c r="F341" s="173"/>
      <c r="G341" s="174"/>
      <c r="H341" s="175"/>
      <c r="I341" s="6"/>
      <c r="J341" s="6"/>
      <c r="K341" s="6"/>
      <c r="L341" s="6"/>
    </row>
    <row r="342" spans="1:13" ht="82.9" customHeight="1">
      <c r="A342" s="168">
        <f>A340+1</f>
        <v>138</v>
      </c>
      <c r="B342" s="218" t="s">
        <v>210</v>
      </c>
      <c r="C342" s="225" t="s">
        <v>211</v>
      </c>
      <c r="D342" s="171">
        <v>1</v>
      </c>
      <c r="E342" s="172" t="s">
        <v>69</v>
      </c>
      <c r="F342" s="173">
        <v>210</v>
      </c>
      <c r="G342" s="174"/>
      <c r="H342" s="175"/>
      <c r="I342" s="6"/>
      <c r="J342" s="6"/>
      <c r="K342" s="6"/>
      <c r="L342" s="6"/>
    </row>
    <row r="343" spans="1:13">
      <c r="A343" s="168"/>
      <c r="B343" s="218"/>
      <c r="C343" s="225"/>
      <c r="D343" s="171"/>
      <c r="E343" s="172"/>
      <c r="F343" s="173"/>
      <c r="G343" s="174"/>
      <c r="H343" s="175"/>
      <c r="I343" s="6"/>
      <c r="J343" s="6"/>
      <c r="K343" s="6"/>
      <c r="L343" s="6"/>
    </row>
    <row r="344" spans="1:13" ht="51">
      <c r="A344" s="169">
        <f>A342+1</f>
        <v>139</v>
      </c>
      <c r="B344" s="188" t="s">
        <v>179</v>
      </c>
      <c r="C344" s="170" t="s">
        <v>212</v>
      </c>
      <c r="D344" s="171">
        <v>1</v>
      </c>
      <c r="E344" s="172" t="s">
        <v>178</v>
      </c>
      <c r="F344" s="173">
        <v>190</v>
      </c>
      <c r="G344" s="174"/>
      <c r="H344" s="175"/>
      <c r="I344" s="12"/>
      <c r="J344" s="12"/>
      <c r="K344" s="12"/>
      <c r="L344" s="13"/>
      <c r="M344" s="14"/>
    </row>
    <row r="345" spans="1:13">
      <c r="A345" s="169"/>
      <c r="B345" s="188"/>
      <c r="C345" s="170"/>
      <c r="D345" s="171"/>
      <c r="E345" s="172"/>
      <c r="F345" s="174"/>
      <c r="G345" s="174"/>
      <c r="H345" s="175"/>
      <c r="I345" s="12"/>
      <c r="J345" s="12"/>
      <c r="K345" s="12"/>
      <c r="L345" s="13"/>
      <c r="M345" s="14"/>
    </row>
    <row r="346" spans="1:13">
      <c r="A346" s="153" t="s">
        <v>213</v>
      </c>
      <c r="B346" s="226"/>
      <c r="C346" s="227" t="s">
        <v>214</v>
      </c>
      <c r="D346" s="171"/>
      <c r="E346" s="172"/>
      <c r="F346" s="173"/>
      <c r="G346" s="174"/>
      <c r="H346" s="175"/>
      <c r="I346" s="8"/>
      <c r="J346" s="6"/>
      <c r="K346" s="6"/>
      <c r="L346" s="6"/>
    </row>
    <row r="347" spans="1:13">
      <c r="A347" s="228"/>
      <c r="B347" s="226"/>
      <c r="C347" s="229"/>
      <c r="D347" s="171"/>
      <c r="E347" s="172"/>
      <c r="F347" s="173"/>
      <c r="G347" s="174"/>
      <c r="H347" s="175"/>
      <c r="I347" s="8"/>
      <c r="J347" s="6"/>
      <c r="K347" s="6"/>
      <c r="L347" s="6"/>
    </row>
    <row r="348" spans="1:13" ht="25.5">
      <c r="A348" s="169">
        <f>A344+1</f>
        <v>140</v>
      </c>
      <c r="B348" s="169" t="s">
        <v>30</v>
      </c>
      <c r="C348" s="170" t="s">
        <v>31</v>
      </c>
      <c r="D348" s="171">
        <v>1000</v>
      </c>
      <c r="E348" s="172" t="s">
        <v>32</v>
      </c>
      <c r="F348" s="173">
        <v>20</v>
      </c>
      <c r="G348" s="174"/>
      <c r="H348" s="175"/>
      <c r="I348" s="8"/>
      <c r="J348" s="6"/>
      <c r="K348" s="6"/>
      <c r="L348" s="6"/>
    </row>
    <row r="349" spans="1:13" s="19" customFormat="1">
      <c r="A349" s="169"/>
      <c r="B349" s="169"/>
      <c r="C349" s="149"/>
      <c r="D349" s="171"/>
      <c r="E349" s="172"/>
      <c r="F349" s="173"/>
      <c r="G349" s="174"/>
      <c r="H349" s="175"/>
      <c r="I349" s="12"/>
      <c r="J349" s="12"/>
      <c r="K349" s="12"/>
      <c r="L349" s="21"/>
      <c r="M349" s="14"/>
    </row>
    <row r="350" spans="1:13" ht="25.5">
      <c r="A350" s="169">
        <f>A348+1</f>
        <v>141</v>
      </c>
      <c r="B350" s="169" t="s">
        <v>39</v>
      </c>
      <c r="C350" s="170" t="s">
        <v>205</v>
      </c>
      <c r="D350" s="171">
        <v>1000</v>
      </c>
      <c r="E350" s="172" t="s">
        <v>32</v>
      </c>
      <c r="F350" s="173">
        <v>90</v>
      </c>
      <c r="G350" s="174"/>
      <c r="H350" s="175"/>
      <c r="I350" s="8"/>
      <c r="J350" s="6"/>
      <c r="K350" s="6"/>
      <c r="L350" s="6"/>
    </row>
    <row r="351" spans="1:13">
      <c r="A351" s="169"/>
      <c r="B351" s="169"/>
      <c r="C351" s="170"/>
      <c r="D351" s="171"/>
      <c r="E351" s="172"/>
      <c r="F351" s="173"/>
      <c r="G351" s="174"/>
      <c r="H351" s="175"/>
      <c r="I351" s="8"/>
      <c r="J351" s="6"/>
      <c r="K351" s="6"/>
      <c r="L351" s="6"/>
    </row>
    <row r="352" spans="1:13" ht="25.5">
      <c r="A352" s="169">
        <f>A350+1</f>
        <v>142</v>
      </c>
      <c r="B352" s="169" t="s">
        <v>50</v>
      </c>
      <c r="C352" s="170" t="s">
        <v>51</v>
      </c>
      <c r="D352" s="171">
        <v>100</v>
      </c>
      <c r="E352" s="172" t="s">
        <v>32</v>
      </c>
      <c r="F352" s="173">
        <v>29</v>
      </c>
      <c r="G352" s="174"/>
      <c r="H352" s="175"/>
      <c r="I352" s="8"/>
      <c r="J352" s="6"/>
      <c r="K352" s="6"/>
      <c r="L352" s="6"/>
    </row>
    <row r="353" spans="1:12">
      <c r="A353" s="169"/>
      <c r="B353" s="169"/>
      <c r="C353" s="170"/>
      <c r="D353" s="171"/>
      <c r="E353" s="172"/>
      <c r="F353" s="173"/>
      <c r="G353" s="174"/>
      <c r="H353" s="175"/>
      <c r="I353" s="8"/>
      <c r="J353" s="6"/>
      <c r="K353" s="6"/>
      <c r="L353" s="6"/>
    </row>
    <row r="354" spans="1:12" ht="25.5">
      <c r="A354" s="169">
        <f>A352+1</f>
        <v>143</v>
      </c>
      <c r="B354" s="169" t="s">
        <v>215</v>
      </c>
      <c r="C354" s="170" t="s">
        <v>202</v>
      </c>
      <c r="D354" s="171">
        <v>100</v>
      </c>
      <c r="E354" s="172" t="s">
        <v>32</v>
      </c>
      <c r="F354" s="173">
        <v>14</v>
      </c>
      <c r="G354" s="174"/>
      <c r="H354" s="175"/>
      <c r="I354" s="8"/>
      <c r="J354" s="6"/>
      <c r="K354" s="6"/>
      <c r="L354" s="6"/>
    </row>
    <row r="355" spans="1:12">
      <c r="A355" s="169"/>
      <c r="B355" s="169"/>
      <c r="C355" s="170"/>
      <c r="D355" s="171"/>
      <c r="E355" s="172"/>
      <c r="F355" s="173"/>
      <c r="G355" s="174"/>
      <c r="H355" s="175"/>
      <c r="I355" s="8"/>
      <c r="J355" s="6"/>
      <c r="K355" s="6"/>
      <c r="L355" s="6"/>
    </row>
    <row r="356" spans="1:12" ht="29.45" customHeight="1">
      <c r="A356" s="169">
        <f>A354+1</f>
        <v>144</v>
      </c>
      <c r="B356" s="169" t="s">
        <v>65</v>
      </c>
      <c r="C356" s="170" t="s">
        <v>66</v>
      </c>
      <c r="D356" s="171">
        <v>100</v>
      </c>
      <c r="E356" s="172" t="s">
        <v>216</v>
      </c>
      <c r="F356" s="173">
        <v>26</v>
      </c>
      <c r="G356" s="174"/>
      <c r="H356" s="175"/>
      <c r="I356" s="69"/>
      <c r="J356" s="6"/>
      <c r="K356" s="6"/>
      <c r="L356" s="6"/>
    </row>
    <row r="357" spans="1:12">
      <c r="A357" s="169"/>
      <c r="B357" s="169"/>
      <c r="C357" s="230"/>
      <c r="D357" s="171"/>
      <c r="E357" s="172"/>
      <c r="F357" s="173"/>
      <c r="G357" s="174"/>
      <c r="H357" s="175"/>
      <c r="I357" s="69"/>
      <c r="J357" s="6"/>
      <c r="K357" s="6"/>
      <c r="L357" s="6"/>
    </row>
    <row r="358" spans="1:12" ht="25.5">
      <c r="A358" s="169">
        <f t="shared" ref="A358" si="0">A356+1</f>
        <v>145</v>
      </c>
      <c r="B358" s="169" t="s">
        <v>76</v>
      </c>
      <c r="C358" s="170" t="s">
        <v>77</v>
      </c>
      <c r="D358" s="171">
        <v>100</v>
      </c>
      <c r="E358" s="172" t="s">
        <v>49</v>
      </c>
      <c r="F358" s="173">
        <v>105</v>
      </c>
      <c r="G358" s="174"/>
      <c r="H358" s="175"/>
      <c r="I358" s="8"/>
      <c r="J358" s="6"/>
      <c r="K358" s="6"/>
      <c r="L358" s="6"/>
    </row>
    <row r="359" spans="1:12">
      <c r="A359" s="169"/>
      <c r="B359" s="182"/>
      <c r="C359" s="182"/>
      <c r="D359" s="171"/>
      <c r="E359" s="172"/>
      <c r="F359" s="173"/>
      <c r="G359" s="174"/>
      <c r="H359" s="175"/>
      <c r="I359" s="8"/>
      <c r="J359" s="6"/>
      <c r="K359" s="6"/>
      <c r="L359" s="6"/>
    </row>
    <row r="360" spans="1:12" ht="25.5">
      <c r="A360" s="169">
        <f t="shared" ref="A360" si="1">A358+1</f>
        <v>146</v>
      </c>
      <c r="B360" s="169" t="s">
        <v>186</v>
      </c>
      <c r="C360" s="170" t="s">
        <v>217</v>
      </c>
      <c r="D360" s="171">
        <v>100</v>
      </c>
      <c r="E360" s="172" t="s">
        <v>162</v>
      </c>
      <c r="F360" s="173">
        <v>50</v>
      </c>
      <c r="G360" s="174"/>
      <c r="H360" s="175"/>
      <c r="I360" s="8"/>
      <c r="J360" s="6"/>
      <c r="K360" s="6"/>
      <c r="L360" s="6"/>
    </row>
    <row r="361" spans="1:12">
      <c r="A361" s="169"/>
      <c r="B361" s="169"/>
      <c r="C361" s="170"/>
      <c r="D361" s="171"/>
      <c r="E361" s="172"/>
      <c r="F361" s="173"/>
      <c r="G361" s="174"/>
      <c r="H361" s="175"/>
      <c r="I361" s="8"/>
      <c r="J361" s="6"/>
      <c r="K361" s="6"/>
      <c r="L361" s="6"/>
    </row>
    <row r="362" spans="1:12" ht="25.5">
      <c r="A362" s="169">
        <f t="shared" ref="A362" si="2">A360+1</f>
        <v>147</v>
      </c>
      <c r="B362" s="169" t="s">
        <v>188</v>
      </c>
      <c r="C362" s="170" t="s">
        <v>189</v>
      </c>
      <c r="D362" s="171">
        <v>100</v>
      </c>
      <c r="E362" s="172" t="s">
        <v>162</v>
      </c>
      <c r="F362" s="173">
        <v>80</v>
      </c>
      <c r="G362" s="174"/>
      <c r="H362" s="175"/>
      <c r="I362" s="8"/>
      <c r="J362" s="6"/>
      <c r="K362" s="6"/>
      <c r="L362" s="6"/>
    </row>
    <row r="363" spans="1:12">
      <c r="A363" s="169"/>
      <c r="B363" s="169"/>
      <c r="C363" s="170"/>
      <c r="D363" s="171"/>
      <c r="E363" s="172"/>
      <c r="F363" s="173"/>
      <c r="G363" s="174"/>
      <c r="H363" s="175"/>
      <c r="I363" s="8"/>
      <c r="J363" s="6"/>
      <c r="K363" s="6"/>
      <c r="L363" s="6"/>
    </row>
    <row r="364" spans="1:12">
      <c r="A364" s="169">
        <f t="shared" ref="A364" si="3">A362+1</f>
        <v>148</v>
      </c>
      <c r="B364" s="169" t="s">
        <v>114</v>
      </c>
      <c r="C364" s="170" t="s">
        <v>115</v>
      </c>
      <c r="D364" s="171">
        <v>100</v>
      </c>
      <c r="E364" s="172" t="s">
        <v>162</v>
      </c>
      <c r="F364" s="173">
        <v>85</v>
      </c>
      <c r="G364" s="174"/>
      <c r="H364" s="175"/>
      <c r="I364" s="8"/>
      <c r="J364" s="6"/>
      <c r="K364" s="6"/>
      <c r="L364" s="6"/>
    </row>
    <row r="365" spans="1:12">
      <c r="A365" s="169"/>
      <c r="B365" s="169"/>
      <c r="C365" s="170"/>
      <c r="D365" s="171"/>
      <c r="E365" s="172"/>
      <c r="F365" s="173"/>
      <c r="G365" s="174"/>
      <c r="H365" s="175"/>
      <c r="I365" s="8"/>
      <c r="J365" s="6"/>
      <c r="K365" s="6"/>
      <c r="L365" s="6"/>
    </row>
    <row r="366" spans="1:12">
      <c r="A366" s="153"/>
      <c r="B366" s="226"/>
      <c r="C366" s="227" t="s">
        <v>218</v>
      </c>
      <c r="D366" s="171"/>
      <c r="E366" s="172"/>
      <c r="F366" s="173"/>
      <c r="G366" s="174"/>
      <c r="H366" s="175"/>
      <c r="I366" s="8"/>
      <c r="J366" s="6"/>
      <c r="K366" s="6"/>
      <c r="L366" s="6"/>
    </row>
    <row r="367" spans="1:12">
      <c r="A367" s="169"/>
      <c r="B367" s="169"/>
      <c r="C367" s="170"/>
      <c r="D367" s="171"/>
      <c r="E367" s="172"/>
      <c r="F367" s="173"/>
      <c r="G367" s="174"/>
      <c r="H367" s="175"/>
      <c r="I367" s="8"/>
      <c r="J367" s="6"/>
      <c r="K367" s="6"/>
      <c r="L367" s="6"/>
    </row>
    <row r="368" spans="1:12" ht="25.5">
      <c r="A368" s="169">
        <f>A364+1</f>
        <v>149</v>
      </c>
      <c r="B368" s="169" t="s">
        <v>219</v>
      </c>
      <c r="C368" s="170" t="s">
        <v>220</v>
      </c>
      <c r="D368" s="171">
        <v>1</v>
      </c>
      <c r="E368" s="172" t="s">
        <v>87</v>
      </c>
      <c r="F368" s="173">
        <v>5</v>
      </c>
      <c r="G368" s="174"/>
      <c r="H368" s="175"/>
      <c r="I368" s="8"/>
      <c r="J368" s="6"/>
      <c r="K368" s="6"/>
      <c r="L368" s="6"/>
    </row>
    <row r="369" spans="1:14">
      <c r="A369" s="169"/>
      <c r="B369" s="169"/>
      <c r="C369" s="170"/>
      <c r="D369" s="171"/>
      <c r="E369" s="172"/>
      <c r="F369" s="173"/>
      <c r="G369" s="174"/>
      <c r="H369" s="175"/>
      <c r="I369" s="8"/>
      <c r="J369" s="6"/>
      <c r="K369" s="6"/>
      <c r="L369" s="6"/>
    </row>
    <row r="370" spans="1:14" ht="31.15" customHeight="1">
      <c r="A370" s="169">
        <f>A368+1</f>
        <v>150</v>
      </c>
      <c r="B370" s="169" t="s">
        <v>221</v>
      </c>
      <c r="C370" s="170" t="s">
        <v>222</v>
      </c>
      <c r="D370" s="171">
        <v>1</v>
      </c>
      <c r="E370" s="172" t="s">
        <v>87</v>
      </c>
      <c r="F370" s="173">
        <v>5</v>
      </c>
      <c r="G370" s="174"/>
      <c r="H370" s="175"/>
      <c r="I370" s="8"/>
      <c r="J370" s="6"/>
      <c r="K370" s="6"/>
      <c r="L370" s="6"/>
    </row>
    <row r="371" spans="1:14">
      <c r="A371" s="169"/>
      <c r="B371" s="169"/>
      <c r="C371" s="170"/>
      <c r="D371" s="171"/>
      <c r="E371" s="172"/>
      <c r="F371" s="173"/>
      <c r="G371" s="174"/>
      <c r="H371" s="175"/>
      <c r="I371" s="8"/>
      <c r="J371" s="6"/>
      <c r="K371" s="6"/>
      <c r="L371" s="6"/>
    </row>
    <row r="372" spans="1:14" ht="25.5">
      <c r="A372" s="169">
        <f>A370+1</f>
        <v>151</v>
      </c>
      <c r="B372" s="169" t="s">
        <v>223</v>
      </c>
      <c r="C372" s="170" t="s">
        <v>224</v>
      </c>
      <c r="D372" s="171">
        <v>1</v>
      </c>
      <c r="E372" s="172" t="s">
        <v>225</v>
      </c>
      <c r="F372" s="173">
        <v>1</v>
      </c>
      <c r="G372" s="174"/>
      <c r="H372" s="175"/>
      <c r="I372" s="8"/>
      <c r="J372" s="6"/>
      <c r="K372" s="6"/>
      <c r="L372" s="6"/>
    </row>
    <row r="373" spans="1:14">
      <c r="A373" s="169"/>
      <c r="B373" s="169"/>
      <c r="C373" s="170"/>
      <c r="D373" s="171"/>
      <c r="E373" s="172"/>
      <c r="F373" s="173"/>
      <c r="G373" s="174"/>
      <c r="H373" s="175"/>
      <c r="I373" s="8"/>
      <c r="J373" s="6"/>
      <c r="K373" s="6"/>
      <c r="L373" s="6"/>
    </row>
    <row r="374" spans="1:14" ht="25.5">
      <c r="A374" s="169">
        <f>A372+1</f>
        <v>152</v>
      </c>
      <c r="B374" s="169" t="s">
        <v>226</v>
      </c>
      <c r="C374" s="170" t="s">
        <v>227</v>
      </c>
      <c r="D374" s="171">
        <v>1</v>
      </c>
      <c r="E374" s="172" t="s">
        <v>69</v>
      </c>
      <c r="F374" s="173">
        <f>110</f>
        <v>110</v>
      </c>
      <c r="G374" s="174"/>
      <c r="H374" s="175"/>
      <c r="I374" s="8"/>
      <c r="J374" s="6"/>
      <c r="K374" s="6"/>
      <c r="L374" s="6"/>
    </row>
    <row r="375" spans="1:14">
      <c r="A375" s="169"/>
      <c r="B375" s="169"/>
      <c r="C375" s="170"/>
      <c r="D375" s="171"/>
      <c r="E375" s="172"/>
      <c r="F375" s="173"/>
      <c r="G375" s="174"/>
      <c r="H375" s="175"/>
      <c r="I375" s="8"/>
      <c r="J375" s="6"/>
      <c r="K375" s="6"/>
      <c r="L375" s="6"/>
    </row>
    <row r="376" spans="1:14" ht="25.5">
      <c r="A376" s="169">
        <f>A374+1</f>
        <v>153</v>
      </c>
      <c r="B376" s="169" t="s">
        <v>228</v>
      </c>
      <c r="C376" s="170" t="s">
        <v>229</v>
      </c>
      <c r="D376" s="171">
        <v>1</v>
      </c>
      <c r="E376" s="172" t="s">
        <v>69</v>
      </c>
      <c r="F376" s="173">
        <v>17</v>
      </c>
      <c r="G376" s="174"/>
      <c r="H376" s="175"/>
      <c r="I376" s="8"/>
      <c r="J376" s="6"/>
      <c r="K376" s="6"/>
      <c r="L376" s="6"/>
    </row>
    <row r="377" spans="1:14">
      <c r="A377" s="169"/>
      <c r="B377" s="169"/>
      <c r="C377" s="170"/>
      <c r="D377" s="171"/>
      <c r="E377" s="172"/>
      <c r="F377" s="173"/>
      <c r="G377" s="174"/>
      <c r="H377" s="175"/>
      <c r="I377" s="8"/>
      <c r="J377" s="6"/>
      <c r="K377" s="6"/>
      <c r="L377" s="6"/>
    </row>
    <row r="378" spans="1:14" ht="38.25">
      <c r="A378" s="169">
        <f>A376+1</f>
        <v>154</v>
      </c>
      <c r="B378" s="169" t="s">
        <v>230</v>
      </c>
      <c r="C378" s="170" t="s">
        <v>231</v>
      </c>
      <c r="D378" s="171">
        <v>1</v>
      </c>
      <c r="E378" s="172" t="s">
        <v>87</v>
      </c>
      <c r="F378" s="173">
        <v>1</v>
      </c>
      <c r="G378" s="174"/>
      <c r="H378" s="175"/>
      <c r="I378" s="8"/>
      <c r="J378" s="6"/>
      <c r="K378" s="6"/>
      <c r="L378" s="6"/>
    </row>
    <row r="379" spans="1:14">
      <c r="A379" s="169"/>
      <c r="B379" s="169"/>
      <c r="C379" s="170"/>
      <c r="D379" s="171"/>
      <c r="E379" s="172"/>
      <c r="F379" s="173"/>
      <c r="G379" s="174"/>
      <c r="H379" s="175"/>
      <c r="I379" s="8"/>
      <c r="J379" s="6"/>
      <c r="K379" s="6"/>
      <c r="L379" s="6"/>
    </row>
    <row r="380" spans="1:14" ht="41.45" customHeight="1">
      <c r="A380" s="169">
        <f>A378+1</f>
        <v>155</v>
      </c>
      <c r="B380" s="169" t="s">
        <v>232</v>
      </c>
      <c r="C380" s="170" t="s">
        <v>233</v>
      </c>
      <c r="D380" s="171">
        <v>1</v>
      </c>
      <c r="E380" s="172" t="s">
        <v>162</v>
      </c>
      <c r="F380" s="173">
        <v>75</v>
      </c>
      <c r="G380" s="174"/>
      <c r="H380" s="175"/>
      <c r="I380" s="8"/>
      <c r="J380" s="6"/>
      <c r="K380" s="6"/>
      <c r="L380" s="6"/>
    </row>
    <row r="381" spans="1:14">
      <c r="A381" s="169"/>
      <c r="B381" s="169"/>
      <c r="C381" s="170"/>
      <c r="D381" s="171"/>
      <c r="E381" s="172"/>
      <c r="F381" s="173"/>
      <c r="G381" s="174"/>
      <c r="H381" s="175"/>
      <c r="I381" s="8"/>
      <c r="J381" s="6"/>
      <c r="K381" s="6"/>
      <c r="L381" s="6"/>
    </row>
    <row r="382" spans="1:14" s="20" customFormat="1">
      <c r="A382" s="231" t="s">
        <v>234</v>
      </c>
      <c r="B382" s="231"/>
      <c r="C382" s="447" t="s">
        <v>235</v>
      </c>
      <c r="D382" s="447"/>
      <c r="E382" s="447"/>
      <c r="F382" s="447"/>
      <c r="G382" s="447"/>
      <c r="H382" s="175"/>
    </row>
    <row r="383" spans="1:14">
      <c r="A383" s="231"/>
      <c r="B383" s="231"/>
      <c r="C383" s="232"/>
      <c r="D383" s="233"/>
      <c r="E383" s="234"/>
      <c r="F383" s="95"/>
      <c r="G383" s="95"/>
      <c r="H383" s="175"/>
      <c r="I383" s="6"/>
      <c r="J383" s="6"/>
      <c r="K383" s="6"/>
      <c r="L383" s="6"/>
    </row>
    <row r="384" spans="1:14" ht="25.5">
      <c r="A384" s="168">
        <f>A380+1</f>
        <v>156</v>
      </c>
      <c r="B384" s="169" t="s">
        <v>39</v>
      </c>
      <c r="C384" s="204" t="s">
        <v>236</v>
      </c>
      <c r="D384" s="171">
        <v>1000</v>
      </c>
      <c r="E384" s="172" t="s">
        <v>32</v>
      </c>
      <c r="F384" s="173">
        <v>550</v>
      </c>
      <c r="G384" s="174"/>
      <c r="H384" s="175"/>
      <c r="I384" s="23"/>
      <c r="J384" s="24"/>
      <c r="K384" s="25"/>
      <c r="L384" s="26"/>
      <c r="M384" s="27"/>
      <c r="N384" s="23"/>
    </row>
    <row r="385" spans="1:15">
      <c r="A385" s="168"/>
      <c r="B385" s="169"/>
      <c r="C385" s="204"/>
      <c r="D385" s="171"/>
      <c r="E385" s="172"/>
      <c r="F385" s="173"/>
      <c r="G385" s="174"/>
      <c r="H385" s="175"/>
      <c r="I385" s="23"/>
      <c r="J385" s="24"/>
      <c r="K385" s="25"/>
      <c r="L385" s="26"/>
      <c r="M385" s="27"/>
      <c r="N385" s="23"/>
    </row>
    <row r="386" spans="1:15" ht="25.5">
      <c r="A386" s="168">
        <f>A384+1</f>
        <v>157</v>
      </c>
      <c r="B386" s="169" t="s">
        <v>237</v>
      </c>
      <c r="C386" s="204" t="s">
        <v>238</v>
      </c>
      <c r="D386" s="171">
        <v>100</v>
      </c>
      <c r="E386" s="172" t="s">
        <v>32</v>
      </c>
      <c r="F386" s="173">
        <f>330</f>
        <v>330</v>
      </c>
      <c r="G386" s="174"/>
      <c r="H386" s="175"/>
      <c r="I386" s="23"/>
      <c r="J386" s="24"/>
      <c r="K386" s="25"/>
      <c r="L386" s="26"/>
      <c r="M386" s="27"/>
      <c r="N386" s="23"/>
    </row>
    <row r="387" spans="1:15">
      <c r="A387" s="168"/>
      <c r="B387" s="169"/>
      <c r="C387" s="204"/>
      <c r="D387" s="171"/>
      <c r="E387" s="172"/>
      <c r="F387" s="173"/>
      <c r="G387" s="174"/>
      <c r="H387" s="175"/>
      <c r="I387" s="23"/>
      <c r="J387" s="24"/>
      <c r="K387" s="25"/>
      <c r="L387" s="26"/>
      <c r="M387" s="27"/>
      <c r="N387" s="23"/>
    </row>
    <row r="388" spans="1:15" ht="63.75">
      <c r="A388" s="168">
        <f>A386+1</f>
        <v>158</v>
      </c>
      <c r="B388" s="169" t="s">
        <v>239</v>
      </c>
      <c r="C388" s="170" t="s">
        <v>240</v>
      </c>
      <c r="D388" s="171">
        <v>100</v>
      </c>
      <c r="E388" s="172" t="s">
        <v>162</v>
      </c>
      <c r="F388" s="173">
        <v>650</v>
      </c>
      <c r="G388" s="174"/>
      <c r="H388" s="175"/>
      <c r="I388" s="23"/>
      <c r="J388" s="24"/>
      <c r="K388" s="25"/>
      <c r="L388" s="26"/>
      <c r="M388" s="27"/>
      <c r="N388" s="23"/>
    </row>
    <row r="389" spans="1:15">
      <c r="A389" s="168"/>
      <c r="B389" s="169"/>
      <c r="C389" s="204"/>
      <c r="D389" s="171"/>
      <c r="E389" s="172"/>
      <c r="F389" s="173"/>
      <c r="G389" s="174"/>
      <c r="H389" s="175"/>
      <c r="I389" s="23"/>
      <c r="J389" s="24"/>
      <c r="K389" s="25"/>
      <c r="L389" s="26"/>
      <c r="M389" s="27"/>
      <c r="N389" s="23"/>
    </row>
    <row r="390" spans="1:15" ht="102">
      <c r="A390" s="168">
        <f>A388+1</f>
        <v>159</v>
      </c>
      <c r="B390" s="169" t="s">
        <v>241</v>
      </c>
      <c r="C390" s="170" t="s">
        <v>242</v>
      </c>
      <c r="D390" s="171">
        <v>1</v>
      </c>
      <c r="E390" s="172" t="s">
        <v>69</v>
      </c>
      <c r="F390" s="173">
        <v>20</v>
      </c>
      <c r="G390" s="174"/>
      <c r="H390" s="175"/>
      <c r="I390" s="23"/>
      <c r="J390" s="24"/>
      <c r="K390" s="25"/>
      <c r="L390" s="26"/>
      <c r="M390" s="27"/>
      <c r="N390" s="23"/>
    </row>
    <row r="391" spans="1:15">
      <c r="A391" s="168"/>
      <c r="B391" s="169"/>
      <c r="C391" s="204"/>
      <c r="D391" s="171"/>
      <c r="E391" s="172"/>
      <c r="F391" s="173"/>
      <c r="G391" s="174"/>
      <c r="H391" s="175"/>
      <c r="I391" s="23"/>
      <c r="J391" s="24"/>
      <c r="K391" s="25"/>
      <c r="L391" s="26"/>
      <c r="M391" s="27"/>
      <c r="N391" s="23"/>
    </row>
    <row r="392" spans="1:15" ht="19.899999999999999" customHeight="1">
      <c r="A392" s="441" t="s">
        <v>243</v>
      </c>
      <c r="B392" s="441"/>
      <c r="C392" s="441"/>
      <c r="D392" s="441"/>
      <c r="E392" s="441"/>
      <c r="F392" s="441"/>
      <c r="G392" s="441"/>
      <c r="H392" s="94">
        <f>SUM(H20:H391)</f>
        <v>0</v>
      </c>
      <c r="I392" s="70"/>
      <c r="J392" s="70"/>
      <c r="K392" s="70"/>
      <c r="L392" s="13"/>
      <c r="M392" s="14"/>
    </row>
    <row r="393" spans="1:15" ht="19.899999999999999" customHeight="1">
      <c r="A393" s="441" t="s">
        <v>244</v>
      </c>
      <c r="B393" s="441"/>
      <c r="C393" s="441"/>
      <c r="D393" s="441"/>
      <c r="E393" s="441"/>
      <c r="F393" s="441"/>
      <c r="G393" s="441"/>
      <c r="H393" s="95">
        <f>H392*3/100</f>
        <v>0</v>
      </c>
      <c r="I393" s="6"/>
      <c r="J393" s="6"/>
      <c r="K393" s="6"/>
      <c r="L393" s="6"/>
    </row>
    <row r="394" spans="1:15" s="56" customFormat="1" ht="19.899999999999999" customHeight="1">
      <c r="A394" s="441" t="s">
        <v>245</v>
      </c>
      <c r="B394" s="441"/>
      <c r="C394" s="441"/>
      <c r="D394" s="441"/>
      <c r="E394" s="441"/>
      <c r="F394" s="441"/>
      <c r="G394" s="441"/>
      <c r="H394" s="96">
        <f>H392+H393</f>
        <v>0</v>
      </c>
      <c r="I394" s="71"/>
      <c r="J394" s="71"/>
      <c r="K394" s="71"/>
      <c r="L394" s="12"/>
      <c r="M394" s="14"/>
    </row>
    <row r="395" spans="1:15">
      <c r="A395" s="133"/>
      <c r="B395" s="235"/>
      <c r="C395" s="236"/>
      <c r="D395" s="133"/>
      <c r="E395" s="133"/>
      <c r="F395" s="237"/>
      <c r="G395" s="237"/>
      <c r="H395" s="94"/>
      <c r="I395" s="72"/>
      <c r="J395" s="72"/>
      <c r="K395" s="72"/>
      <c r="L395" s="12"/>
      <c r="M395" s="14"/>
    </row>
    <row r="396" spans="1:15">
      <c r="A396" s="147" t="s">
        <v>246</v>
      </c>
      <c r="B396" s="148"/>
      <c r="C396" s="149" t="s">
        <v>247</v>
      </c>
      <c r="D396" s="155"/>
      <c r="E396" s="238"/>
      <c r="F396" s="152"/>
      <c r="G396" s="146"/>
      <c r="H396" s="146"/>
      <c r="L396" s="12"/>
      <c r="M396" s="14"/>
    </row>
    <row r="397" spans="1:15">
      <c r="A397" s="147"/>
      <c r="B397" s="148"/>
      <c r="C397" s="149"/>
      <c r="D397" s="155"/>
      <c r="E397" s="238"/>
      <c r="F397" s="152"/>
      <c r="G397" s="146"/>
      <c r="H397" s="146"/>
      <c r="L397" s="13"/>
      <c r="M397" s="14"/>
    </row>
    <row r="398" spans="1:15">
      <c r="A398" s="239"/>
      <c r="B398" s="240"/>
      <c r="C398" s="241" t="s">
        <v>248</v>
      </c>
      <c r="D398" s="242"/>
      <c r="E398" s="243"/>
      <c r="F398" s="152"/>
      <c r="G398" s="146"/>
      <c r="H398" s="167"/>
      <c r="I398" s="12"/>
      <c r="J398" s="12"/>
      <c r="K398" s="12"/>
      <c r="L398" s="13"/>
      <c r="M398" s="14"/>
      <c r="N398" s="17"/>
      <c r="O398" s="17"/>
    </row>
    <row r="399" spans="1:15">
      <c r="A399" s="239"/>
      <c r="B399" s="240"/>
      <c r="C399" s="244"/>
      <c r="D399" s="243"/>
      <c r="E399" s="243"/>
      <c r="F399" s="152"/>
      <c r="G399" s="146"/>
      <c r="H399" s="167"/>
      <c r="I399" s="12"/>
      <c r="J399" s="12"/>
      <c r="K399" s="12"/>
      <c r="L399" s="63"/>
      <c r="M399" s="14"/>
      <c r="N399" s="17"/>
      <c r="O399" s="17"/>
    </row>
    <row r="400" spans="1:15" ht="63.75">
      <c r="A400" s="245"/>
      <c r="B400" s="187"/>
      <c r="C400" s="246" t="s">
        <v>249</v>
      </c>
      <c r="D400" s="246"/>
      <c r="E400" s="247"/>
      <c r="F400" s="145"/>
      <c r="G400" s="146"/>
      <c r="H400" s="167"/>
      <c r="I400" s="12"/>
      <c r="J400" s="12"/>
      <c r="K400" s="12"/>
      <c r="L400" s="13"/>
      <c r="M400" s="14"/>
      <c r="N400" s="17"/>
      <c r="O400" s="17"/>
    </row>
    <row r="401" spans="1:13" s="19" customFormat="1">
      <c r="A401" s="248"/>
      <c r="B401" s="249"/>
      <c r="C401" s="149"/>
      <c r="D401" s="250"/>
      <c r="E401" s="251"/>
      <c r="F401" s="145"/>
      <c r="G401" s="167"/>
      <c r="H401" s="167"/>
      <c r="I401" s="12"/>
      <c r="J401" s="12"/>
      <c r="K401" s="12"/>
      <c r="L401" s="21"/>
      <c r="M401" s="14"/>
    </row>
    <row r="402" spans="1:13" s="73" customFormat="1">
      <c r="A402" s="252"/>
      <c r="B402" s="252"/>
      <c r="C402" s="149" t="s">
        <v>113</v>
      </c>
      <c r="D402" s="250"/>
      <c r="E402" s="251"/>
      <c r="F402" s="145"/>
      <c r="G402" s="167"/>
      <c r="H402" s="167"/>
      <c r="I402" s="12"/>
      <c r="J402" s="12"/>
      <c r="K402" s="12"/>
      <c r="L402" s="13"/>
      <c r="M402" s="14"/>
    </row>
    <row r="403" spans="1:13" s="19" customFormat="1">
      <c r="A403" s="168"/>
      <c r="B403" s="168"/>
      <c r="C403" s="182"/>
      <c r="D403" s="253"/>
      <c r="E403" s="254"/>
      <c r="F403" s="167"/>
      <c r="G403" s="145"/>
      <c r="H403" s="167"/>
      <c r="I403" s="12"/>
      <c r="J403" s="12"/>
      <c r="K403" s="12"/>
      <c r="L403" s="13"/>
      <c r="M403" s="14"/>
    </row>
    <row r="404" spans="1:13" s="19" customFormat="1" ht="76.5">
      <c r="A404" s="169">
        <f>A390+1</f>
        <v>160</v>
      </c>
      <c r="B404" s="168" t="s">
        <v>250</v>
      </c>
      <c r="C404" s="182" t="s">
        <v>251</v>
      </c>
      <c r="D404" s="171">
        <v>1</v>
      </c>
      <c r="E404" s="172" t="s">
        <v>252</v>
      </c>
      <c r="F404" s="173">
        <v>8</v>
      </c>
      <c r="G404" s="174"/>
      <c r="H404" s="175"/>
      <c r="I404" s="12"/>
      <c r="J404" s="12"/>
      <c r="K404" s="12"/>
      <c r="L404" s="13"/>
      <c r="M404" s="14"/>
    </row>
    <row r="405" spans="1:13" s="19" customFormat="1">
      <c r="A405" s="169"/>
      <c r="B405" s="168"/>
      <c r="C405" s="182"/>
      <c r="D405" s="171"/>
      <c r="E405" s="172"/>
      <c r="F405" s="173"/>
      <c r="G405" s="174"/>
      <c r="H405" s="175"/>
      <c r="I405" s="12"/>
      <c r="J405" s="12"/>
      <c r="K405" s="12"/>
      <c r="L405" s="13"/>
      <c r="M405" s="14"/>
    </row>
    <row r="406" spans="1:13" ht="19.899999999999999" customHeight="1">
      <c r="A406" s="441" t="s">
        <v>253</v>
      </c>
      <c r="B406" s="441"/>
      <c r="C406" s="441"/>
      <c r="D406" s="441"/>
      <c r="E406" s="441"/>
      <c r="F406" s="441"/>
      <c r="G406" s="441"/>
      <c r="H406" s="94">
        <f>SUM(H402:H405)</f>
        <v>0</v>
      </c>
      <c r="I406" s="70"/>
      <c r="J406" s="70"/>
      <c r="K406" s="70"/>
      <c r="L406" s="13"/>
      <c r="M406" s="14"/>
    </row>
    <row r="407" spans="1:13" ht="19.899999999999999" customHeight="1">
      <c r="A407" s="441" t="s">
        <v>254</v>
      </c>
      <c r="B407" s="441"/>
      <c r="C407" s="441"/>
      <c r="D407" s="441"/>
      <c r="E407" s="441"/>
      <c r="F407" s="441"/>
      <c r="G407" s="441"/>
      <c r="H407" s="94">
        <f>H406+H394</f>
        <v>0</v>
      </c>
      <c r="I407" s="70"/>
      <c r="J407" s="70"/>
      <c r="K407" s="70"/>
      <c r="L407" s="13"/>
      <c r="M407" s="14"/>
    </row>
    <row r="408" spans="1:13">
      <c r="A408" s="7"/>
      <c r="B408" s="3"/>
      <c r="C408" s="2"/>
      <c r="D408" s="23"/>
      <c r="E408" s="24"/>
      <c r="F408" s="53"/>
      <c r="G408" s="54"/>
      <c r="H408" s="55"/>
      <c r="I408" s="12"/>
      <c r="J408" s="12"/>
      <c r="K408" s="12"/>
      <c r="M408" s="14"/>
    </row>
    <row r="409" spans="1:13">
      <c r="M409" s="14"/>
    </row>
  </sheetData>
  <mergeCells count="12">
    <mergeCell ref="A407:G407"/>
    <mergeCell ref="A1:H1"/>
    <mergeCell ref="A3:H3"/>
    <mergeCell ref="A5:H5"/>
    <mergeCell ref="D9:E9"/>
    <mergeCell ref="A7:H7"/>
    <mergeCell ref="D10:E10"/>
    <mergeCell ref="A393:G393"/>
    <mergeCell ref="C382:G382"/>
    <mergeCell ref="A392:G392"/>
    <mergeCell ref="A394:G394"/>
    <mergeCell ref="A406:G406"/>
  </mergeCells>
  <printOptions horizontalCentered="1"/>
  <pageMargins left="0.75" right="0.5" top="0.75" bottom="0.75" header="0.3" footer="0.3"/>
  <pageSetup paperSize="9" scale="90" orientation="portrait" blackAndWhite="1" r:id="rId1"/>
  <headerFooter>
    <oddHeader>&amp;R&amp;8GGPS No.1 Seni Gumbat, Kohat
Civil Works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99"/>
  <sheetViews>
    <sheetView zoomScale="90" zoomScaleNormal="90" zoomScaleSheetLayoutView="100" workbookViewId="0">
      <selection activeCell="D1" sqref="D1:D1048576"/>
    </sheetView>
  </sheetViews>
  <sheetFormatPr defaultColWidth="9.140625" defaultRowHeight="12.75"/>
  <cols>
    <col min="1" max="1" width="4.85546875" style="123" bestFit="1" customWidth="1"/>
    <col min="2" max="2" width="14.140625" style="123" bestFit="1" customWidth="1"/>
    <col min="3" max="3" width="44.140625" style="131" customWidth="1"/>
    <col min="4" max="4" width="5" style="123" customWidth="1"/>
    <col min="5" max="5" width="5.7109375" style="123" bestFit="1" customWidth="1"/>
    <col min="6" max="6" width="10.5703125" style="123" customWidth="1"/>
    <col min="7" max="7" width="10.42578125" style="121" bestFit="1" customWidth="1"/>
    <col min="8" max="8" width="13.140625" style="123" bestFit="1" customWidth="1"/>
    <col min="9" max="9" width="23" style="121" bestFit="1" customWidth="1"/>
    <col min="10" max="16384" width="9.140625" style="123"/>
  </cols>
  <sheetData>
    <row r="1" spans="1:13" s="1" customFormat="1" ht="15">
      <c r="A1" s="442" t="s">
        <v>10</v>
      </c>
      <c r="B1" s="442"/>
      <c r="C1" s="442"/>
      <c r="D1" s="442"/>
      <c r="E1" s="442"/>
      <c r="F1" s="442"/>
      <c r="G1" s="442"/>
      <c r="H1" s="442"/>
      <c r="I1" s="28"/>
      <c r="J1" s="28"/>
      <c r="K1" s="28"/>
    </row>
    <row r="2" spans="1:13" s="1" customFormat="1" ht="15">
      <c r="A2" s="28"/>
      <c r="B2" s="28"/>
      <c r="C2" s="118"/>
      <c r="D2" s="4"/>
      <c r="E2" s="5"/>
      <c r="F2" s="28"/>
      <c r="G2" s="28"/>
      <c r="H2" s="28"/>
      <c r="I2" s="28"/>
      <c r="J2" s="28"/>
      <c r="K2" s="28"/>
    </row>
    <row r="3" spans="1:13" s="1" customFormat="1" ht="30.75" customHeight="1">
      <c r="A3" s="439" t="s">
        <v>1</v>
      </c>
      <c r="B3" s="439"/>
      <c r="C3" s="439"/>
      <c r="D3" s="439"/>
      <c r="E3" s="439"/>
      <c r="F3" s="439"/>
      <c r="G3" s="439"/>
      <c r="H3" s="439"/>
      <c r="I3" s="28"/>
      <c r="J3" s="29"/>
      <c r="K3" s="28"/>
    </row>
    <row r="4" spans="1:13" s="34" customFormat="1" ht="15">
      <c r="A4" s="30"/>
      <c r="B4" s="30"/>
      <c r="C4" s="118"/>
      <c r="D4" s="4"/>
      <c r="E4" s="5"/>
      <c r="F4" s="31"/>
      <c r="G4" s="32"/>
      <c r="H4" s="32"/>
      <c r="I4" s="32"/>
      <c r="J4" s="32"/>
      <c r="K4" s="32"/>
      <c r="L4" s="33"/>
    </row>
    <row r="5" spans="1:13" s="36" customFormat="1" ht="15">
      <c r="A5" s="443" t="s">
        <v>255</v>
      </c>
      <c r="B5" s="443"/>
      <c r="C5" s="443"/>
      <c r="D5" s="443"/>
      <c r="E5" s="443"/>
      <c r="F5" s="443"/>
      <c r="G5" s="443"/>
      <c r="H5" s="443"/>
      <c r="I5" s="35"/>
      <c r="J5" s="35"/>
      <c r="K5" s="35"/>
      <c r="L5" s="33"/>
    </row>
    <row r="6" spans="1:13" s="34" customFormat="1" ht="15">
      <c r="A6" s="30"/>
      <c r="B6" s="30"/>
      <c r="C6" s="118"/>
      <c r="D6" s="4"/>
      <c r="E6" s="5"/>
      <c r="F6" s="31"/>
      <c r="G6" s="32"/>
      <c r="H6" s="32"/>
      <c r="I6" s="32"/>
      <c r="J6" s="32"/>
      <c r="K6" s="32"/>
      <c r="L6" s="33"/>
    </row>
    <row r="7" spans="1:13" s="39" customFormat="1" ht="15">
      <c r="A7" s="445"/>
      <c r="B7" s="445"/>
      <c r="C7" s="445"/>
      <c r="D7" s="445"/>
      <c r="E7" s="445"/>
      <c r="F7" s="445"/>
      <c r="G7" s="445"/>
      <c r="H7" s="445"/>
      <c r="I7" s="37"/>
      <c r="J7" s="37"/>
      <c r="K7" s="37"/>
      <c r="L7" s="38"/>
    </row>
    <row r="8" spans="1:13" s="39" customFormat="1" ht="15">
      <c r="A8" s="40"/>
      <c r="B8" s="40"/>
      <c r="C8" s="119"/>
      <c r="D8" s="41"/>
      <c r="E8" s="37"/>
      <c r="F8" s="40"/>
      <c r="G8" s="40"/>
      <c r="H8" s="40"/>
      <c r="I8" s="37"/>
      <c r="J8" s="37"/>
      <c r="K8" s="37"/>
      <c r="L8" s="38"/>
    </row>
    <row r="9" spans="1:13" s="43" customFormat="1" ht="44.25">
      <c r="A9" s="44" t="s">
        <v>12</v>
      </c>
      <c r="B9" s="44" t="s">
        <v>13</v>
      </c>
      <c r="C9" s="134" t="s">
        <v>4</v>
      </c>
      <c r="D9" s="444" t="s">
        <v>14</v>
      </c>
      <c r="E9" s="444"/>
      <c r="F9" s="138" t="s">
        <v>15</v>
      </c>
      <c r="G9" s="136" t="s">
        <v>16</v>
      </c>
      <c r="H9" s="136" t="s">
        <v>17</v>
      </c>
      <c r="I9" s="29"/>
      <c r="J9" s="29"/>
      <c r="K9" s="29"/>
      <c r="L9" s="42"/>
    </row>
    <row r="10" spans="1:13" s="43" customFormat="1" ht="12">
      <c r="A10" s="44" t="s">
        <v>18</v>
      </c>
      <c r="B10" s="45" t="s">
        <v>19</v>
      </c>
      <c r="C10" s="135" t="s">
        <v>20</v>
      </c>
      <c r="D10" s="446" t="s">
        <v>21</v>
      </c>
      <c r="E10" s="446"/>
      <c r="F10" s="138" t="s">
        <v>22</v>
      </c>
      <c r="G10" s="46" t="s">
        <v>23</v>
      </c>
      <c r="H10" s="46" t="s">
        <v>24</v>
      </c>
      <c r="I10" s="47"/>
      <c r="J10" s="47"/>
      <c r="K10" s="47"/>
      <c r="L10" s="42"/>
    </row>
    <row r="11" spans="1:13" ht="15">
      <c r="A11" s="255"/>
      <c r="B11" s="255"/>
      <c r="C11" s="256"/>
      <c r="D11" s="257"/>
      <c r="E11" s="258"/>
      <c r="F11" s="259"/>
      <c r="G11" s="260"/>
      <c r="H11" s="260"/>
    </row>
    <row r="12" spans="1:13" s="56" customFormat="1">
      <c r="A12" s="261"/>
      <c r="B12" s="262"/>
      <c r="C12" s="263" t="s">
        <v>25</v>
      </c>
      <c r="D12" s="262"/>
      <c r="E12" s="145"/>
      <c r="F12" s="146"/>
      <c r="G12" s="146"/>
      <c r="H12" s="264"/>
    </row>
    <row r="13" spans="1:13" s="56" customFormat="1">
      <c r="A13" s="261"/>
      <c r="B13" s="262"/>
      <c r="C13" s="263"/>
      <c r="D13" s="262"/>
      <c r="E13" s="145"/>
      <c r="F13" s="146"/>
      <c r="G13" s="146"/>
      <c r="H13" s="264"/>
      <c r="M13" s="107"/>
    </row>
    <row r="14" spans="1:13" s="56" customFormat="1">
      <c r="A14" s="265" t="s">
        <v>26</v>
      </c>
      <c r="B14" s="266"/>
      <c r="C14" s="209" t="s">
        <v>256</v>
      </c>
      <c r="D14" s="262"/>
      <c r="E14" s="145"/>
      <c r="F14" s="146"/>
      <c r="G14" s="146"/>
      <c r="H14" s="264"/>
    </row>
    <row r="15" spans="1:13">
      <c r="A15" s="267"/>
      <c r="B15" s="268"/>
      <c r="C15" s="269"/>
      <c r="D15" s="270"/>
      <c r="E15" s="271"/>
      <c r="F15" s="272"/>
      <c r="G15" s="273"/>
      <c r="H15" s="175"/>
    </row>
    <row r="16" spans="1:13">
      <c r="A16" s="231"/>
      <c r="B16" s="274"/>
      <c r="C16" s="275" t="s">
        <v>257</v>
      </c>
      <c r="D16" s="275"/>
      <c r="E16" s="247"/>
      <c r="F16" s="173"/>
      <c r="G16" s="175"/>
      <c r="H16" s="175"/>
    </row>
    <row r="17" spans="1:8">
      <c r="A17" s="231"/>
      <c r="B17" s="274"/>
      <c r="C17" s="275"/>
      <c r="D17" s="275"/>
      <c r="E17" s="247"/>
      <c r="F17" s="173"/>
      <c r="G17" s="175"/>
      <c r="H17" s="175"/>
    </row>
    <row r="18" spans="1:8" ht="38.25">
      <c r="A18" s="276">
        <v>1</v>
      </c>
      <c r="B18" s="277" t="s">
        <v>258</v>
      </c>
      <c r="C18" s="246" t="s">
        <v>259</v>
      </c>
      <c r="D18" s="270">
        <v>1</v>
      </c>
      <c r="E18" s="172" t="s">
        <v>87</v>
      </c>
      <c r="F18" s="173">
        <v>40</v>
      </c>
      <c r="G18" s="278"/>
      <c r="H18" s="175"/>
    </row>
    <row r="19" spans="1:8">
      <c r="A19" s="276"/>
      <c r="B19" s="277"/>
      <c r="C19" s="246"/>
      <c r="D19" s="270"/>
      <c r="E19" s="172"/>
      <c r="F19" s="173"/>
      <c r="G19" s="279"/>
      <c r="H19" s="175"/>
    </row>
    <row r="20" spans="1:8" ht="25.5">
      <c r="A20" s="276">
        <v>2</v>
      </c>
      <c r="B20" s="277" t="s">
        <v>260</v>
      </c>
      <c r="C20" s="246" t="s">
        <v>261</v>
      </c>
      <c r="D20" s="270">
        <v>1</v>
      </c>
      <c r="E20" s="172" t="s">
        <v>87</v>
      </c>
      <c r="F20" s="173">
        <v>40</v>
      </c>
      <c r="G20" s="278"/>
      <c r="H20" s="175"/>
    </row>
    <row r="21" spans="1:8">
      <c r="A21" s="231"/>
      <c r="B21" s="277"/>
      <c r="C21" s="280"/>
      <c r="D21" s="270"/>
      <c r="E21" s="172"/>
      <c r="F21" s="173"/>
      <c r="G21" s="174"/>
      <c r="H21" s="175"/>
    </row>
    <row r="22" spans="1:8">
      <c r="A22" s="231"/>
      <c r="B22" s="277"/>
      <c r="C22" s="275" t="s">
        <v>262</v>
      </c>
      <c r="D22" s="281"/>
      <c r="E22" s="172"/>
      <c r="F22" s="173"/>
      <c r="G22" s="174"/>
      <c r="H22" s="175"/>
    </row>
    <row r="23" spans="1:8">
      <c r="A23" s="231"/>
      <c r="B23" s="277"/>
      <c r="C23" s="275"/>
      <c r="D23" s="281"/>
      <c r="E23" s="172"/>
      <c r="F23" s="173"/>
      <c r="G23" s="174"/>
      <c r="H23" s="175"/>
    </row>
    <row r="24" spans="1:8" ht="25.5">
      <c r="A24" s="282">
        <v>3</v>
      </c>
      <c r="B24" s="274" t="s">
        <v>263</v>
      </c>
      <c r="C24" s="283" t="s">
        <v>264</v>
      </c>
      <c r="D24" s="284">
        <v>1</v>
      </c>
      <c r="E24" s="285" t="s">
        <v>69</v>
      </c>
      <c r="F24" s="286">
        <v>50</v>
      </c>
      <c r="G24" s="287"/>
      <c r="H24" s="175"/>
    </row>
    <row r="25" spans="1:8">
      <c r="A25" s="282"/>
      <c r="B25" s="274"/>
      <c r="C25" s="283"/>
      <c r="D25" s="284"/>
      <c r="E25" s="285"/>
      <c r="F25" s="286"/>
      <c r="G25" s="287"/>
      <c r="H25" s="175"/>
    </row>
    <row r="26" spans="1:8">
      <c r="A26" s="231"/>
      <c r="B26" s="277"/>
      <c r="C26" s="275" t="s">
        <v>265</v>
      </c>
      <c r="D26" s="270"/>
      <c r="E26" s="172"/>
      <c r="F26" s="173"/>
      <c r="G26" s="174"/>
      <c r="H26" s="175"/>
    </row>
    <row r="27" spans="1:8">
      <c r="A27" s="276"/>
      <c r="B27" s="277"/>
      <c r="C27" s="246"/>
      <c r="D27" s="270"/>
      <c r="E27" s="172"/>
      <c r="F27" s="173"/>
      <c r="G27" s="174"/>
      <c r="H27" s="175"/>
    </row>
    <row r="28" spans="1:8" ht="63.75">
      <c r="A28" s="276">
        <v>4</v>
      </c>
      <c r="B28" s="168" t="s">
        <v>266</v>
      </c>
      <c r="C28" s="246" t="s">
        <v>267</v>
      </c>
      <c r="D28" s="288">
        <v>1</v>
      </c>
      <c r="E28" s="172" t="s">
        <v>268</v>
      </c>
      <c r="F28" s="173">
        <v>4</v>
      </c>
      <c r="G28" s="174"/>
      <c r="H28" s="175"/>
    </row>
    <row r="29" spans="1:8" ht="63.75">
      <c r="A29" s="276">
        <v>5</v>
      </c>
      <c r="B29" s="187" t="s">
        <v>269</v>
      </c>
      <c r="C29" s="246" t="s">
        <v>270</v>
      </c>
      <c r="D29" s="270">
        <v>1</v>
      </c>
      <c r="E29" s="172" t="s">
        <v>268</v>
      </c>
      <c r="F29" s="173">
        <v>4</v>
      </c>
      <c r="G29" s="174"/>
      <c r="H29" s="175"/>
    </row>
    <row r="30" spans="1:8">
      <c r="A30" s="276"/>
      <c r="B30" s="168"/>
      <c r="C30" s="246"/>
      <c r="D30" s="288"/>
      <c r="E30" s="172"/>
      <c r="F30" s="173"/>
      <c r="G30" s="174"/>
      <c r="H30" s="175"/>
    </row>
    <row r="31" spans="1:8" ht="63.75">
      <c r="A31" s="276">
        <v>6</v>
      </c>
      <c r="B31" s="277" t="s">
        <v>271</v>
      </c>
      <c r="C31" s="246" t="s">
        <v>272</v>
      </c>
      <c r="D31" s="270">
        <v>1</v>
      </c>
      <c r="E31" s="172" t="s">
        <v>268</v>
      </c>
      <c r="F31" s="173">
        <v>8</v>
      </c>
      <c r="G31" s="174"/>
      <c r="H31" s="175"/>
    </row>
    <row r="32" spans="1:8">
      <c r="A32" s="276"/>
      <c r="B32" s="277"/>
      <c r="C32" s="246"/>
      <c r="D32" s="270"/>
      <c r="E32" s="172"/>
      <c r="F32" s="173"/>
      <c r="G32" s="174"/>
      <c r="H32" s="175"/>
    </row>
    <row r="33" spans="1:8" ht="63.75">
      <c r="A33" s="276">
        <v>7</v>
      </c>
      <c r="B33" s="187" t="s">
        <v>273</v>
      </c>
      <c r="C33" s="289" t="s">
        <v>274</v>
      </c>
      <c r="D33" s="270">
        <v>1</v>
      </c>
      <c r="E33" s="172" t="s">
        <v>268</v>
      </c>
      <c r="F33" s="173">
        <v>3</v>
      </c>
      <c r="G33" s="174"/>
      <c r="H33" s="175"/>
    </row>
    <row r="34" spans="1:8">
      <c r="A34" s="276"/>
      <c r="B34" s="187"/>
      <c r="C34" s="289"/>
      <c r="D34" s="270"/>
      <c r="E34" s="172"/>
      <c r="F34" s="173"/>
      <c r="G34" s="174"/>
      <c r="H34" s="175"/>
    </row>
    <row r="35" spans="1:8" ht="63.75">
      <c r="A35" s="276">
        <v>8</v>
      </c>
      <c r="B35" s="187" t="s">
        <v>275</v>
      </c>
      <c r="C35" s="289" t="s">
        <v>276</v>
      </c>
      <c r="D35" s="270">
        <v>1</v>
      </c>
      <c r="E35" s="172" t="s">
        <v>268</v>
      </c>
      <c r="F35" s="173">
        <v>3</v>
      </c>
      <c r="G35" s="174"/>
      <c r="H35" s="175"/>
    </row>
    <row r="36" spans="1:8">
      <c r="A36" s="276"/>
      <c r="B36" s="187"/>
      <c r="C36" s="246"/>
      <c r="D36" s="270"/>
      <c r="E36" s="172"/>
      <c r="F36" s="173"/>
      <c r="G36" s="174"/>
      <c r="H36" s="175"/>
    </row>
    <row r="37" spans="1:8" ht="76.5">
      <c r="A37" s="276">
        <v>9</v>
      </c>
      <c r="B37" s="168" t="s">
        <v>277</v>
      </c>
      <c r="C37" s="246" t="s">
        <v>278</v>
      </c>
      <c r="D37" s="288">
        <v>1</v>
      </c>
      <c r="E37" s="172" t="s">
        <v>268</v>
      </c>
      <c r="F37" s="173">
        <v>40</v>
      </c>
      <c r="G37" s="174"/>
      <c r="H37" s="175"/>
    </row>
    <row r="38" spans="1:8">
      <c r="A38" s="276"/>
      <c r="B38" s="168"/>
      <c r="C38" s="246"/>
      <c r="D38" s="288"/>
      <c r="E38" s="172"/>
      <c r="F38" s="173"/>
      <c r="G38" s="174"/>
      <c r="H38" s="175"/>
    </row>
    <row r="39" spans="1:8" ht="76.5">
      <c r="A39" s="276">
        <f t="shared" ref="A39" si="0">A37+1</f>
        <v>10</v>
      </c>
      <c r="B39" s="168" t="s">
        <v>279</v>
      </c>
      <c r="C39" s="246" t="s">
        <v>280</v>
      </c>
      <c r="D39" s="288">
        <v>1</v>
      </c>
      <c r="E39" s="172" t="s">
        <v>268</v>
      </c>
      <c r="F39" s="173">
        <v>30</v>
      </c>
      <c r="G39" s="174"/>
      <c r="H39" s="175"/>
    </row>
    <row r="40" spans="1:8">
      <c r="A40" s="276"/>
      <c r="B40" s="168"/>
      <c r="C40" s="246"/>
      <c r="D40" s="288"/>
      <c r="E40" s="172"/>
      <c r="F40" s="173"/>
      <c r="G40" s="174"/>
      <c r="H40" s="175"/>
    </row>
    <row r="41" spans="1:8">
      <c r="A41" s="290"/>
      <c r="B41" s="168"/>
      <c r="C41" s="275" t="s">
        <v>281</v>
      </c>
      <c r="D41" s="288"/>
      <c r="E41" s="172"/>
      <c r="F41" s="173"/>
      <c r="G41" s="174"/>
      <c r="H41" s="175"/>
    </row>
    <row r="42" spans="1:8">
      <c r="A42" s="290"/>
      <c r="B42" s="168"/>
      <c r="C42" s="275"/>
      <c r="D42" s="288"/>
      <c r="E42" s="172"/>
      <c r="F42" s="173"/>
      <c r="G42" s="174"/>
      <c r="H42" s="175"/>
    </row>
    <row r="43" spans="1:8" ht="39.75">
      <c r="A43" s="276">
        <v>11</v>
      </c>
      <c r="B43" s="168" t="s">
        <v>282</v>
      </c>
      <c r="C43" s="182" t="s">
        <v>283</v>
      </c>
      <c r="D43" s="288">
        <v>1</v>
      </c>
      <c r="E43" s="172" t="s">
        <v>69</v>
      </c>
      <c r="F43" s="173">
        <v>9750</v>
      </c>
      <c r="G43" s="174"/>
      <c r="H43" s="175"/>
    </row>
    <row r="44" spans="1:8">
      <c r="A44" s="276"/>
      <c r="B44" s="168"/>
      <c r="C44" s="182"/>
      <c r="D44" s="288"/>
      <c r="E44" s="172"/>
      <c r="F44" s="173"/>
      <c r="G44" s="174"/>
      <c r="H44" s="175"/>
    </row>
    <row r="45" spans="1:8" ht="39.75">
      <c r="A45" s="276">
        <v>12</v>
      </c>
      <c r="B45" s="168" t="s">
        <v>284</v>
      </c>
      <c r="C45" s="182" t="s">
        <v>285</v>
      </c>
      <c r="D45" s="288">
        <v>1</v>
      </c>
      <c r="E45" s="172" t="s">
        <v>69</v>
      </c>
      <c r="F45" s="173">
        <v>2500</v>
      </c>
      <c r="G45" s="174"/>
      <c r="H45" s="175"/>
    </row>
    <row r="46" spans="1:8">
      <c r="A46" s="276"/>
      <c r="B46" s="168"/>
      <c r="C46" s="182"/>
      <c r="D46" s="288"/>
      <c r="E46" s="172"/>
      <c r="F46" s="173"/>
      <c r="G46" s="174"/>
      <c r="H46" s="175"/>
    </row>
    <row r="47" spans="1:8">
      <c r="A47" s="172"/>
      <c r="B47" s="172"/>
      <c r="C47" s="192" t="s">
        <v>286</v>
      </c>
      <c r="D47" s="172"/>
      <c r="E47" s="172"/>
      <c r="F47" s="172"/>
      <c r="G47" s="172"/>
      <c r="H47" s="172"/>
    </row>
    <row r="48" spans="1:8">
      <c r="A48" s="172"/>
      <c r="B48" s="172"/>
      <c r="C48" s="192"/>
      <c r="D48" s="172"/>
      <c r="E48" s="172"/>
      <c r="F48" s="172"/>
      <c r="G48" s="172"/>
      <c r="H48" s="172"/>
    </row>
    <row r="49" spans="1:8" ht="114.75">
      <c r="A49" s="172"/>
      <c r="B49" s="168" t="s">
        <v>287</v>
      </c>
      <c r="C49" s="182" t="s">
        <v>288</v>
      </c>
      <c r="D49" s="172"/>
      <c r="E49" s="172"/>
      <c r="F49" s="172"/>
      <c r="G49" s="172"/>
      <c r="H49" s="172"/>
    </row>
    <row r="50" spans="1:8">
      <c r="A50" s="172"/>
      <c r="B50" s="168"/>
      <c r="C50" s="192" t="s">
        <v>289</v>
      </c>
      <c r="D50" s="172"/>
      <c r="E50" s="172"/>
      <c r="F50" s="172"/>
      <c r="G50" s="172"/>
      <c r="H50" s="172"/>
    </row>
    <row r="51" spans="1:8" ht="89.25">
      <c r="A51" s="172"/>
      <c r="B51" s="168" t="s">
        <v>290</v>
      </c>
      <c r="C51" s="182" t="s">
        <v>291</v>
      </c>
      <c r="D51" s="172"/>
      <c r="E51" s="172"/>
      <c r="F51" s="172"/>
      <c r="G51" s="172"/>
      <c r="H51" s="172"/>
    </row>
    <row r="52" spans="1:8">
      <c r="A52" s="172"/>
      <c r="B52" s="168"/>
      <c r="C52" s="192"/>
      <c r="D52" s="172"/>
      <c r="E52" s="172"/>
      <c r="F52" s="172"/>
      <c r="G52" s="172"/>
      <c r="H52" s="172"/>
    </row>
    <row r="53" spans="1:8" ht="76.5">
      <c r="A53" s="172"/>
      <c r="B53" s="168" t="s">
        <v>292</v>
      </c>
      <c r="C53" s="182" t="s">
        <v>293</v>
      </c>
      <c r="D53" s="172"/>
      <c r="E53" s="172"/>
      <c r="F53" s="172"/>
      <c r="G53" s="172"/>
      <c r="H53" s="172"/>
    </row>
    <row r="54" spans="1:8">
      <c r="A54" s="172"/>
      <c r="B54" s="168"/>
      <c r="C54" s="192"/>
      <c r="D54" s="172"/>
      <c r="E54" s="172"/>
      <c r="F54" s="172"/>
      <c r="G54" s="172"/>
      <c r="H54" s="172"/>
    </row>
    <row r="55" spans="1:8" ht="89.25">
      <c r="A55" s="172"/>
      <c r="B55" s="168" t="s">
        <v>294</v>
      </c>
      <c r="C55" s="182" t="s">
        <v>295</v>
      </c>
      <c r="D55" s="172"/>
      <c r="E55" s="172"/>
      <c r="F55" s="172"/>
      <c r="G55" s="172"/>
      <c r="H55" s="172"/>
    </row>
    <row r="56" spans="1:8">
      <c r="A56" s="172"/>
      <c r="B56" s="168"/>
      <c r="C56" s="192"/>
      <c r="D56" s="172"/>
      <c r="E56" s="172"/>
      <c r="F56" s="172"/>
      <c r="G56" s="172"/>
      <c r="H56" s="172"/>
    </row>
    <row r="57" spans="1:8" ht="89.25">
      <c r="A57" s="172"/>
      <c r="B57" s="168" t="s">
        <v>296</v>
      </c>
      <c r="C57" s="182" t="s">
        <v>297</v>
      </c>
      <c r="D57" s="172"/>
      <c r="E57" s="172"/>
      <c r="F57" s="172"/>
      <c r="G57" s="172"/>
      <c r="H57" s="172"/>
    </row>
    <row r="58" spans="1:8">
      <c r="A58" s="276"/>
      <c r="B58" s="168"/>
      <c r="C58" s="182"/>
      <c r="D58" s="288"/>
      <c r="E58" s="172"/>
      <c r="F58" s="173"/>
      <c r="G58" s="174"/>
      <c r="H58" s="175"/>
    </row>
    <row r="59" spans="1:8" ht="38.25">
      <c r="A59" s="276">
        <v>13</v>
      </c>
      <c r="B59" s="168" t="s">
        <v>298</v>
      </c>
      <c r="C59" s="182" t="s">
        <v>299</v>
      </c>
      <c r="D59" s="288">
        <v>1</v>
      </c>
      <c r="E59" s="172" t="s">
        <v>300</v>
      </c>
      <c r="F59" s="173">
        <v>300</v>
      </c>
      <c r="G59" s="174"/>
      <c r="H59" s="175"/>
    </row>
    <row r="60" spans="1:8">
      <c r="A60" s="276"/>
      <c r="B60" s="168"/>
      <c r="C60" s="182"/>
      <c r="D60" s="288"/>
      <c r="E60" s="172"/>
      <c r="F60" s="173"/>
      <c r="G60" s="174"/>
      <c r="H60" s="175"/>
    </row>
    <row r="61" spans="1:8" ht="38.25">
      <c r="A61" s="276">
        <v>14</v>
      </c>
      <c r="B61" s="168" t="s">
        <v>301</v>
      </c>
      <c r="C61" s="182" t="s">
        <v>302</v>
      </c>
      <c r="D61" s="288">
        <v>1</v>
      </c>
      <c r="E61" s="172" t="s">
        <v>300</v>
      </c>
      <c r="F61" s="173">
        <v>1500</v>
      </c>
      <c r="G61" s="174"/>
      <c r="H61" s="175"/>
    </row>
    <row r="62" spans="1:8">
      <c r="A62" s="276"/>
      <c r="B62" s="168"/>
      <c r="C62" s="182"/>
      <c r="D62" s="288"/>
      <c r="E62" s="172"/>
      <c r="F62" s="173"/>
      <c r="G62" s="174"/>
      <c r="H62" s="175"/>
    </row>
    <row r="63" spans="1:8" ht="38.25">
      <c r="A63" s="276">
        <v>15</v>
      </c>
      <c r="B63" s="168" t="s">
        <v>303</v>
      </c>
      <c r="C63" s="182" t="s">
        <v>304</v>
      </c>
      <c r="D63" s="288">
        <v>1</v>
      </c>
      <c r="E63" s="172" t="s">
        <v>300</v>
      </c>
      <c r="F63" s="173">
        <v>350</v>
      </c>
      <c r="G63" s="174"/>
      <c r="H63" s="175"/>
    </row>
    <row r="64" spans="1:8">
      <c r="A64" s="276"/>
      <c r="B64" s="168"/>
      <c r="C64" s="182"/>
      <c r="D64" s="288"/>
      <c r="E64" s="172"/>
      <c r="F64" s="173"/>
      <c r="G64" s="174"/>
      <c r="H64" s="175"/>
    </row>
    <row r="65" spans="1:8" ht="102">
      <c r="A65" s="276">
        <v>16</v>
      </c>
      <c r="B65" s="168" t="s">
        <v>305</v>
      </c>
      <c r="C65" s="182" t="s">
        <v>306</v>
      </c>
      <c r="D65" s="288">
        <v>1</v>
      </c>
      <c r="E65" s="172" t="s">
        <v>307</v>
      </c>
      <c r="F65" s="173">
        <v>1</v>
      </c>
      <c r="G65" s="291"/>
      <c r="H65" s="175"/>
    </row>
    <row r="66" spans="1:8" ht="15">
      <c r="A66" s="276"/>
      <c r="B66" s="168"/>
      <c r="C66" s="292"/>
      <c r="D66" s="288"/>
      <c r="E66" s="172"/>
      <c r="F66" s="173"/>
      <c r="G66" s="291"/>
      <c r="H66" s="175"/>
    </row>
    <row r="67" spans="1:8">
      <c r="A67" s="293"/>
      <c r="B67" s="168"/>
      <c r="C67" s="275" t="s">
        <v>308</v>
      </c>
      <c r="D67" s="288"/>
      <c r="E67" s="172"/>
      <c r="F67" s="173"/>
      <c r="G67" s="174"/>
      <c r="H67" s="175"/>
    </row>
    <row r="68" spans="1:8">
      <c r="A68" s="293"/>
      <c r="B68" s="168"/>
      <c r="C68" s="275"/>
      <c r="D68" s="288"/>
      <c r="E68" s="172"/>
      <c r="F68" s="173"/>
      <c r="G68" s="174"/>
      <c r="H68" s="175"/>
    </row>
    <row r="69" spans="1:8" ht="51">
      <c r="A69" s="276">
        <v>17</v>
      </c>
      <c r="B69" s="168" t="s">
        <v>309</v>
      </c>
      <c r="C69" s="182" t="s">
        <v>310</v>
      </c>
      <c r="D69" s="288">
        <v>1</v>
      </c>
      <c r="E69" s="172" t="s">
        <v>268</v>
      </c>
      <c r="F69" s="173">
        <v>65</v>
      </c>
      <c r="G69" s="174"/>
      <c r="H69" s="175"/>
    </row>
    <row r="70" spans="1:8">
      <c r="A70" s="276"/>
      <c r="B70" s="168"/>
      <c r="C70" s="182"/>
      <c r="D70" s="288"/>
      <c r="E70" s="172"/>
      <c r="F70" s="173"/>
      <c r="G70" s="174"/>
      <c r="H70" s="175"/>
    </row>
    <row r="71" spans="1:8" ht="55.15" customHeight="1">
      <c r="A71" s="276">
        <v>18</v>
      </c>
      <c r="B71" s="168" t="s">
        <v>311</v>
      </c>
      <c r="C71" s="246" t="s">
        <v>312</v>
      </c>
      <c r="D71" s="288">
        <v>1</v>
      </c>
      <c r="E71" s="172" t="s">
        <v>268</v>
      </c>
      <c r="F71" s="173">
        <v>13</v>
      </c>
      <c r="G71" s="174"/>
      <c r="H71" s="175"/>
    </row>
    <row r="72" spans="1:8">
      <c r="A72" s="276"/>
      <c r="B72" s="168"/>
      <c r="C72" s="294"/>
      <c r="D72" s="288"/>
      <c r="E72" s="172"/>
      <c r="F72" s="173"/>
      <c r="G72" s="174"/>
      <c r="H72" s="175"/>
    </row>
    <row r="73" spans="1:8" ht="25.5">
      <c r="A73" s="276">
        <v>19</v>
      </c>
      <c r="B73" s="295" t="s">
        <v>313</v>
      </c>
      <c r="C73" s="246" t="s">
        <v>314</v>
      </c>
      <c r="D73" s="284">
        <v>1</v>
      </c>
      <c r="E73" s="172" t="s">
        <v>300</v>
      </c>
      <c r="F73" s="173">
        <v>400</v>
      </c>
      <c r="G73" s="174"/>
      <c r="H73" s="175"/>
    </row>
    <row r="74" spans="1:8">
      <c r="A74" s="276"/>
      <c r="B74" s="295"/>
      <c r="C74" s="246"/>
      <c r="D74" s="284"/>
      <c r="E74" s="172"/>
      <c r="F74" s="173"/>
      <c r="G74" s="174"/>
      <c r="H74" s="175"/>
    </row>
    <row r="75" spans="1:8" ht="25.5">
      <c r="A75" s="296">
        <v>20</v>
      </c>
      <c r="B75" s="295" t="s">
        <v>315</v>
      </c>
      <c r="C75" s="269" t="s">
        <v>316</v>
      </c>
      <c r="D75" s="295">
        <v>1</v>
      </c>
      <c r="E75" s="295" t="s">
        <v>317</v>
      </c>
      <c r="F75" s="297">
        <v>30</v>
      </c>
      <c r="G75" s="295"/>
      <c r="H75" s="297"/>
    </row>
    <row r="76" spans="1:8">
      <c r="A76" s="295"/>
      <c r="B76" s="295"/>
      <c r="C76" s="269"/>
      <c r="D76" s="295"/>
      <c r="E76" s="295"/>
      <c r="F76" s="295"/>
      <c r="G76" s="295"/>
      <c r="H76" s="295"/>
    </row>
    <row r="77" spans="1:8" ht="25.5">
      <c r="A77" s="268">
        <v>21</v>
      </c>
      <c r="B77" s="268" t="s">
        <v>318</v>
      </c>
      <c r="C77" s="269" t="s">
        <v>319</v>
      </c>
      <c r="D77" s="298">
        <v>1</v>
      </c>
      <c r="E77" s="299" t="s">
        <v>317</v>
      </c>
      <c r="F77" s="300">
        <v>350</v>
      </c>
      <c r="G77" s="301"/>
      <c r="H77" s="302"/>
    </row>
    <row r="78" spans="1:8" ht="15">
      <c r="A78" s="268"/>
      <c r="B78" s="268"/>
      <c r="C78" s="269"/>
      <c r="D78" s="298"/>
      <c r="E78" s="299"/>
      <c r="F78" s="303"/>
      <c r="G78" s="301"/>
      <c r="H78" s="302"/>
    </row>
    <row r="79" spans="1:8">
      <c r="A79" s="276">
        <v>22</v>
      </c>
      <c r="B79" s="168" t="s">
        <v>320</v>
      </c>
      <c r="C79" s="246" t="s">
        <v>321</v>
      </c>
      <c r="D79" s="284">
        <v>1</v>
      </c>
      <c r="E79" s="172" t="s">
        <v>300</v>
      </c>
      <c r="F79" s="173">
        <v>100</v>
      </c>
      <c r="G79" s="174"/>
      <c r="H79" s="175"/>
    </row>
    <row r="80" spans="1:8">
      <c r="A80" s="276"/>
      <c r="B80" s="168"/>
      <c r="C80" s="246"/>
      <c r="D80" s="284"/>
      <c r="E80" s="172"/>
      <c r="F80" s="173"/>
      <c r="G80" s="174"/>
      <c r="H80" s="175"/>
    </row>
    <row r="81" spans="1:8" ht="15">
      <c r="A81" s="276">
        <v>23</v>
      </c>
      <c r="B81" s="296" t="s">
        <v>322</v>
      </c>
      <c r="C81" s="304" t="s">
        <v>323</v>
      </c>
      <c r="D81" s="298">
        <v>1</v>
      </c>
      <c r="E81" s="299" t="s">
        <v>317</v>
      </c>
      <c r="F81" s="303">
        <v>20</v>
      </c>
      <c r="G81" s="301"/>
      <c r="H81" s="302"/>
    </row>
    <row r="82" spans="1:8" ht="15">
      <c r="A82" s="276"/>
      <c r="B82" s="296"/>
      <c r="C82" s="304"/>
      <c r="D82" s="298"/>
      <c r="E82" s="299"/>
      <c r="F82" s="303"/>
      <c r="G82" s="301"/>
      <c r="H82" s="302"/>
    </row>
    <row r="83" spans="1:8">
      <c r="A83" s="223" t="s">
        <v>181</v>
      </c>
      <c r="B83" s="277"/>
      <c r="C83" s="275" t="s">
        <v>324</v>
      </c>
      <c r="D83" s="305"/>
      <c r="E83" s="172"/>
      <c r="F83" s="173"/>
      <c r="G83" s="174"/>
      <c r="H83" s="175"/>
    </row>
    <row r="84" spans="1:8">
      <c r="A84" s="223"/>
      <c r="B84" s="277"/>
      <c r="C84" s="275"/>
      <c r="D84" s="305"/>
      <c r="E84" s="172"/>
      <c r="F84" s="173"/>
      <c r="G84" s="174"/>
      <c r="H84" s="175"/>
    </row>
    <row r="85" spans="1:8" ht="38.25">
      <c r="A85" s="276">
        <v>24</v>
      </c>
      <c r="B85" s="277" t="s">
        <v>325</v>
      </c>
      <c r="C85" s="246" t="s">
        <v>326</v>
      </c>
      <c r="D85" s="306">
        <v>1</v>
      </c>
      <c r="E85" s="172" t="s">
        <v>327</v>
      </c>
      <c r="F85" s="173">
        <v>15260</v>
      </c>
      <c r="G85" s="279"/>
      <c r="H85" s="175"/>
    </row>
    <row r="86" spans="1:8">
      <c r="A86" s="276"/>
      <c r="B86" s="277"/>
      <c r="C86" s="246"/>
      <c r="D86" s="281"/>
      <c r="E86" s="172"/>
      <c r="F86" s="173"/>
      <c r="G86" s="279"/>
      <c r="H86" s="175"/>
    </row>
    <row r="87" spans="1:8" ht="51">
      <c r="A87" s="276">
        <v>25</v>
      </c>
      <c r="B87" s="277" t="s">
        <v>328</v>
      </c>
      <c r="C87" s="246" t="s">
        <v>329</v>
      </c>
      <c r="D87" s="270">
        <v>1</v>
      </c>
      <c r="E87" s="172" t="s">
        <v>327</v>
      </c>
      <c r="F87" s="173">
        <v>15260</v>
      </c>
      <c r="G87" s="174"/>
      <c r="H87" s="175"/>
    </row>
    <row r="88" spans="1:8">
      <c r="A88" s="276"/>
      <c r="B88" s="277"/>
      <c r="C88" s="246"/>
      <c r="D88" s="270"/>
      <c r="E88" s="172"/>
      <c r="F88" s="173"/>
      <c r="G88" s="174"/>
      <c r="H88" s="175"/>
    </row>
    <row r="89" spans="1:8" ht="25.5">
      <c r="A89" s="276">
        <f t="shared" ref="A89" si="1">A87+1</f>
        <v>26</v>
      </c>
      <c r="B89" s="268" t="s">
        <v>330</v>
      </c>
      <c r="C89" s="246" t="s">
        <v>331</v>
      </c>
      <c r="D89" s="284">
        <v>1</v>
      </c>
      <c r="E89" s="172" t="s">
        <v>332</v>
      </c>
      <c r="F89" s="173">
        <v>15000</v>
      </c>
      <c r="G89" s="174"/>
      <c r="H89" s="175"/>
    </row>
    <row r="90" spans="1:8">
      <c r="A90" s="276"/>
      <c r="B90" s="277"/>
      <c r="C90" s="246"/>
      <c r="D90" s="284"/>
      <c r="E90" s="172"/>
      <c r="F90" s="173"/>
      <c r="G90" s="174"/>
      <c r="H90" s="175"/>
    </row>
    <row r="91" spans="1:8" ht="25.5">
      <c r="A91" s="276">
        <f t="shared" ref="A91" si="2">A89+1</f>
        <v>27</v>
      </c>
      <c r="B91" s="277" t="s">
        <v>333</v>
      </c>
      <c r="C91" s="246" t="s">
        <v>334</v>
      </c>
      <c r="D91" s="305">
        <v>1</v>
      </c>
      <c r="E91" s="166" t="s">
        <v>335</v>
      </c>
      <c r="F91" s="173">
        <v>15</v>
      </c>
      <c r="G91" s="287"/>
      <c r="H91" s="175"/>
    </row>
    <row r="92" spans="1:8">
      <c r="A92" s="307"/>
      <c r="B92" s="308"/>
      <c r="C92" s="309"/>
      <c r="D92" s="308"/>
      <c r="E92" s="308"/>
      <c r="F92" s="310"/>
      <c r="G92" s="311"/>
      <c r="H92" s="175"/>
    </row>
    <row r="93" spans="1:8" ht="25.5">
      <c r="A93" s="276">
        <f>A91+1</f>
        <v>28</v>
      </c>
      <c r="B93" s="277" t="s">
        <v>336</v>
      </c>
      <c r="C93" s="246" t="s">
        <v>337</v>
      </c>
      <c r="D93" s="305">
        <v>1</v>
      </c>
      <c r="E93" s="172" t="s">
        <v>327</v>
      </c>
      <c r="F93" s="173">
        <v>15260</v>
      </c>
      <c r="G93" s="174"/>
      <c r="H93" s="175"/>
    </row>
    <row r="94" spans="1:8">
      <c r="A94" s="307"/>
      <c r="B94" s="277"/>
      <c r="C94" s="246"/>
      <c r="D94" s="305"/>
      <c r="E94" s="172"/>
      <c r="F94" s="173"/>
      <c r="G94" s="174"/>
      <c r="H94" s="175"/>
    </row>
    <row r="95" spans="1:8" ht="38.25">
      <c r="A95" s="276">
        <f t="shared" ref="A95" si="3">A93+1</f>
        <v>29</v>
      </c>
      <c r="B95" s="268" t="s">
        <v>338</v>
      </c>
      <c r="C95" s="269" t="s">
        <v>339</v>
      </c>
      <c r="D95" s="284">
        <v>1</v>
      </c>
      <c r="E95" s="172" t="s">
        <v>300</v>
      </c>
      <c r="F95" s="173">
        <v>3000</v>
      </c>
      <c r="G95" s="174"/>
      <c r="H95" s="175"/>
    </row>
    <row r="96" spans="1:8">
      <c r="A96" s="276"/>
      <c r="B96" s="268"/>
      <c r="C96" s="269"/>
      <c r="D96" s="284"/>
      <c r="E96" s="172"/>
      <c r="F96" s="173"/>
      <c r="G96" s="174"/>
      <c r="H96" s="175"/>
    </row>
    <row r="97" spans="1:8" ht="25.5">
      <c r="A97" s="276">
        <v>30</v>
      </c>
      <c r="B97" s="268" t="s">
        <v>340</v>
      </c>
      <c r="C97" s="312" t="s">
        <v>341</v>
      </c>
      <c r="D97" s="270">
        <v>1</v>
      </c>
      <c r="E97" s="172" t="s">
        <v>300</v>
      </c>
      <c r="F97" s="173">
        <v>600</v>
      </c>
      <c r="G97" s="174"/>
      <c r="H97" s="175"/>
    </row>
    <row r="98" spans="1:8" ht="15">
      <c r="A98" s="276"/>
      <c r="B98" s="313"/>
      <c r="C98" s="312"/>
      <c r="D98" s="270"/>
      <c r="E98" s="172"/>
      <c r="F98" s="173"/>
      <c r="G98" s="174"/>
      <c r="H98" s="175"/>
    </row>
    <row r="99" spans="1:8" ht="25.5">
      <c r="A99" s="276">
        <v>31</v>
      </c>
      <c r="B99" s="277" t="s">
        <v>342</v>
      </c>
      <c r="C99" s="246" t="s">
        <v>343</v>
      </c>
      <c r="D99" s="305">
        <v>1</v>
      </c>
      <c r="E99" s="172" t="s">
        <v>327</v>
      </c>
      <c r="F99" s="173">
        <v>15260</v>
      </c>
      <c r="G99" s="174"/>
      <c r="H99" s="175"/>
    </row>
    <row r="100" spans="1:8">
      <c r="A100" s="307"/>
      <c r="B100" s="277"/>
      <c r="C100" s="246"/>
      <c r="D100" s="305"/>
      <c r="E100" s="172"/>
      <c r="F100" s="173"/>
      <c r="G100" s="174"/>
      <c r="H100" s="175"/>
    </row>
    <row r="101" spans="1:8" ht="25.5">
      <c r="A101" s="276">
        <f t="shared" ref="A101" si="4">A99+1</f>
        <v>32</v>
      </c>
      <c r="B101" s="277" t="s">
        <v>344</v>
      </c>
      <c r="C101" s="246" t="s">
        <v>345</v>
      </c>
      <c r="D101" s="306">
        <v>1</v>
      </c>
      <c r="E101" s="172" t="s">
        <v>327</v>
      </c>
      <c r="F101" s="173">
        <v>15260</v>
      </c>
      <c r="G101" s="174"/>
      <c r="H101" s="175"/>
    </row>
    <row r="102" spans="1:8">
      <c r="A102" s="307"/>
      <c r="B102" s="277"/>
      <c r="C102" s="246"/>
      <c r="D102" s="281"/>
      <c r="E102" s="172"/>
      <c r="F102" s="173"/>
      <c r="G102" s="174"/>
      <c r="H102" s="175"/>
    </row>
    <row r="103" spans="1:8" ht="25.5">
      <c r="A103" s="276">
        <f t="shared" ref="A103" si="5">A101+1</f>
        <v>33</v>
      </c>
      <c r="B103" s="277" t="s">
        <v>346</v>
      </c>
      <c r="C103" s="246" t="s">
        <v>347</v>
      </c>
      <c r="D103" s="270">
        <v>1</v>
      </c>
      <c r="E103" s="172" t="s">
        <v>348</v>
      </c>
      <c r="F103" s="173">
        <v>30</v>
      </c>
      <c r="G103" s="174"/>
      <c r="H103" s="175"/>
    </row>
    <row r="104" spans="1:8">
      <c r="A104" s="307"/>
      <c r="B104" s="277"/>
      <c r="C104" s="246"/>
      <c r="D104" s="270"/>
      <c r="E104" s="172"/>
      <c r="F104" s="173"/>
      <c r="G104" s="174"/>
      <c r="H104" s="175"/>
    </row>
    <row r="105" spans="1:8">
      <c r="A105" s="276">
        <f t="shared" ref="A105" si="6">A103+1</f>
        <v>34</v>
      </c>
      <c r="B105" s="277" t="s">
        <v>349</v>
      </c>
      <c r="C105" s="246" t="s">
        <v>350</v>
      </c>
      <c r="D105" s="284">
        <v>1</v>
      </c>
      <c r="E105" s="172" t="s">
        <v>348</v>
      </c>
      <c r="F105" s="173">
        <v>20</v>
      </c>
      <c r="G105" s="174"/>
      <c r="H105" s="175"/>
    </row>
    <row r="106" spans="1:8">
      <c r="A106" s="276"/>
      <c r="B106" s="277"/>
      <c r="C106" s="246"/>
      <c r="D106" s="284"/>
      <c r="E106" s="172"/>
      <c r="F106" s="173"/>
      <c r="G106" s="174"/>
      <c r="H106" s="175"/>
    </row>
    <row r="107" spans="1:8" ht="30">
      <c r="A107" s="276">
        <v>35</v>
      </c>
      <c r="B107" s="277" t="s">
        <v>351</v>
      </c>
      <c r="C107" s="314" t="s">
        <v>352</v>
      </c>
      <c r="D107" s="315">
        <v>1</v>
      </c>
      <c r="E107" s="316" t="s">
        <v>87</v>
      </c>
      <c r="F107" s="173">
        <v>1</v>
      </c>
      <c r="G107" s="317"/>
      <c r="H107" s="175"/>
    </row>
    <row r="108" spans="1:8" ht="15">
      <c r="A108" s="276"/>
      <c r="B108" s="277"/>
      <c r="C108" s="314"/>
      <c r="D108" s="284"/>
      <c r="E108" s="172"/>
      <c r="F108" s="173"/>
      <c r="G108" s="174"/>
      <c r="H108" s="175"/>
    </row>
    <row r="109" spans="1:8">
      <c r="A109" s="276">
        <v>36</v>
      </c>
      <c r="B109" s="276" t="s">
        <v>353</v>
      </c>
      <c r="C109" s="318" t="s">
        <v>354</v>
      </c>
      <c r="D109" s="315">
        <v>1</v>
      </c>
      <c r="E109" s="316" t="s">
        <v>87</v>
      </c>
      <c r="F109" s="173">
        <v>4</v>
      </c>
      <c r="G109" s="317"/>
      <c r="H109" s="175"/>
    </row>
    <row r="110" spans="1:8">
      <c r="A110" s="307"/>
      <c r="B110" s="276"/>
      <c r="C110" s="318"/>
      <c r="D110" s="315"/>
      <c r="E110" s="316"/>
      <c r="F110" s="173"/>
      <c r="G110" s="317"/>
      <c r="H110" s="175"/>
    </row>
    <row r="111" spans="1:8">
      <c r="A111" s="276">
        <f t="shared" ref="A111" si="7">A109+1</f>
        <v>37</v>
      </c>
      <c r="B111" s="277" t="s">
        <v>355</v>
      </c>
      <c r="C111" s="318" t="s">
        <v>356</v>
      </c>
      <c r="D111" s="305">
        <v>1</v>
      </c>
      <c r="E111" s="172" t="s">
        <v>216</v>
      </c>
      <c r="F111" s="173">
        <v>10</v>
      </c>
      <c r="G111" s="174"/>
      <c r="H111" s="175"/>
    </row>
    <row r="112" spans="1:8">
      <c r="A112" s="276"/>
      <c r="B112" s="277"/>
      <c r="C112" s="318"/>
      <c r="D112" s="305"/>
      <c r="E112" s="172"/>
      <c r="F112" s="173"/>
      <c r="G112" s="174"/>
      <c r="H112" s="175"/>
    </row>
    <row r="113" spans="1:8">
      <c r="A113" s="293" t="s">
        <v>194</v>
      </c>
      <c r="B113" s="277"/>
      <c r="C113" s="275" t="s">
        <v>357</v>
      </c>
      <c r="D113" s="305"/>
      <c r="E113" s="172"/>
      <c r="F113" s="173"/>
      <c r="G113" s="174"/>
      <c r="H113" s="175"/>
    </row>
    <row r="114" spans="1:8">
      <c r="A114" s="276"/>
      <c r="B114" s="277"/>
      <c r="C114" s="318"/>
      <c r="D114" s="305"/>
      <c r="E114" s="172"/>
      <c r="F114" s="173"/>
      <c r="G114" s="174"/>
      <c r="H114" s="175"/>
    </row>
    <row r="115" spans="1:8">
      <c r="A115" s="223"/>
      <c r="B115" s="168"/>
      <c r="C115" s="275" t="s">
        <v>358</v>
      </c>
      <c r="D115" s="288"/>
      <c r="E115" s="172"/>
      <c r="F115" s="173"/>
      <c r="G115" s="174"/>
      <c r="H115" s="175"/>
    </row>
    <row r="116" spans="1:8">
      <c r="A116" s="276"/>
      <c r="B116" s="168"/>
      <c r="C116" s="182"/>
      <c r="D116" s="288"/>
      <c r="E116" s="172"/>
      <c r="F116" s="173"/>
      <c r="G116" s="174"/>
      <c r="H116" s="175"/>
    </row>
    <row r="117" spans="1:8" ht="102">
      <c r="A117" s="276">
        <v>38</v>
      </c>
      <c r="B117" s="168" t="s">
        <v>305</v>
      </c>
      <c r="C117" s="269" t="s">
        <v>359</v>
      </c>
      <c r="D117" s="288">
        <v>1</v>
      </c>
      <c r="E117" s="172" t="s">
        <v>307</v>
      </c>
      <c r="F117" s="173">
        <v>1</v>
      </c>
      <c r="G117" s="291"/>
      <c r="H117" s="175"/>
    </row>
    <row r="118" spans="1:8">
      <c r="A118" s="276"/>
      <c r="B118" s="168"/>
      <c r="C118" s="182"/>
      <c r="D118" s="288"/>
      <c r="E118" s="172"/>
      <c r="F118" s="173"/>
      <c r="G118" s="174"/>
      <c r="H118" s="175"/>
    </row>
    <row r="119" spans="1:8">
      <c r="A119" s="276"/>
      <c r="B119" s="168"/>
      <c r="C119" s="182"/>
      <c r="D119" s="288"/>
      <c r="E119" s="172"/>
      <c r="F119" s="173"/>
      <c r="G119" s="174"/>
      <c r="H119" s="175"/>
    </row>
    <row r="120" spans="1:8">
      <c r="A120" s="276"/>
      <c r="B120" s="168"/>
      <c r="C120" s="182"/>
      <c r="D120" s="288"/>
      <c r="E120" s="172"/>
      <c r="F120" s="173"/>
      <c r="G120" s="174"/>
      <c r="H120" s="175"/>
    </row>
    <row r="121" spans="1:8">
      <c r="A121" s="276"/>
      <c r="B121" s="168"/>
      <c r="C121" s="182"/>
      <c r="D121" s="288"/>
      <c r="E121" s="172"/>
      <c r="F121" s="173"/>
      <c r="G121" s="174"/>
      <c r="H121" s="175"/>
    </row>
    <row r="122" spans="1:8">
      <c r="A122" s="276"/>
      <c r="B122" s="168"/>
      <c r="C122" s="182"/>
      <c r="D122" s="288"/>
      <c r="E122" s="172"/>
      <c r="F122" s="173"/>
      <c r="G122" s="174"/>
      <c r="H122" s="175"/>
    </row>
    <row r="123" spans="1:8">
      <c r="A123" s="276"/>
      <c r="B123" s="168"/>
      <c r="C123" s="182"/>
      <c r="D123" s="288"/>
      <c r="E123" s="172"/>
      <c r="F123" s="173"/>
      <c r="G123" s="174"/>
      <c r="H123" s="175"/>
    </row>
    <row r="124" spans="1:8">
      <c r="A124" s="276"/>
      <c r="B124" s="168"/>
      <c r="C124" s="182"/>
      <c r="D124" s="288"/>
      <c r="E124" s="172"/>
      <c r="F124" s="173"/>
      <c r="G124" s="174"/>
      <c r="H124" s="175"/>
    </row>
    <row r="125" spans="1:8">
      <c r="A125" s="223"/>
      <c r="B125" s="277"/>
      <c r="C125" s="280" t="s">
        <v>360</v>
      </c>
      <c r="D125" s="270"/>
      <c r="E125" s="172"/>
      <c r="F125" s="173"/>
      <c r="G125" s="174"/>
      <c r="H125" s="175"/>
    </row>
    <row r="126" spans="1:8">
      <c r="A126" s="276"/>
      <c r="B126" s="277"/>
      <c r="C126" s="275" t="s">
        <v>262</v>
      </c>
      <c r="D126" s="281"/>
      <c r="E126" s="172"/>
      <c r="F126" s="173"/>
      <c r="G126" s="174"/>
      <c r="H126" s="175"/>
    </row>
    <row r="127" spans="1:8">
      <c r="A127" s="276"/>
      <c r="B127" s="277"/>
      <c r="C127" s="275"/>
      <c r="D127" s="281"/>
      <c r="E127" s="172"/>
      <c r="F127" s="173"/>
      <c r="G127" s="174"/>
      <c r="H127" s="175"/>
    </row>
    <row r="128" spans="1:8" ht="114.75">
      <c r="A128" s="268"/>
      <c r="B128" s="274"/>
      <c r="C128" s="319" t="s">
        <v>361</v>
      </c>
      <c r="D128" s="284"/>
      <c r="E128" s="285"/>
      <c r="F128" s="320"/>
      <c r="G128" s="321"/>
      <c r="H128" s="175"/>
    </row>
    <row r="129" spans="1:8">
      <c r="A129" s="268"/>
      <c r="B129" s="274"/>
      <c r="C129" s="269"/>
      <c r="D129" s="284"/>
      <c r="E129" s="285"/>
      <c r="F129" s="320"/>
      <c r="G129" s="321"/>
      <c r="H129" s="175"/>
    </row>
    <row r="130" spans="1:8" ht="38.25">
      <c r="A130" s="276">
        <v>39</v>
      </c>
      <c r="B130" s="168" t="s">
        <v>303</v>
      </c>
      <c r="C130" s="182" t="s">
        <v>304</v>
      </c>
      <c r="D130" s="288">
        <v>1</v>
      </c>
      <c r="E130" s="172" t="s">
        <v>300</v>
      </c>
      <c r="F130" s="173">
        <v>100</v>
      </c>
      <c r="G130" s="174"/>
      <c r="H130" s="175"/>
    </row>
    <row r="131" spans="1:8">
      <c r="A131" s="268"/>
      <c r="B131" s="268"/>
      <c r="C131" s="322"/>
      <c r="D131" s="284"/>
      <c r="E131" s="285"/>
      <c r="F131" s="323"/>
      <c r="G131" s="324"/>
      <c r="H131" s="175"/>
    </row>
    <row r="132" spans="1:8" ht="38.25">
      <c r="A132" s="268">
        <v>40</v>
      </c>
      <c r="B132" s="268" t="s">
        <v>362</v>
      </c>
      <c r="C132" s="182" t="s">
        <v>363</v>
      </c>
      <c r="D132" s="284">
        <v>1</v>
      </c>
      <c r="E132" s="285" t="s">
        <v>317</v>
      </c>
      <c r="F132" s="323">
        <v>30</v>
      </c>
      <c r="G132" s="279"/>
      <c r="H132" s="175"/>
    </row>
    <row r="133" spans="1:8">
      <c r="A133" s="276"/>
      <c r="B133" s="277"/>
      <c r="C133" s="318"/>
      <c r="D133" s="305"/>
      <c r="E133" s="172"/>
      <c r="F133" s="173"/>
      <c r="G133" s="174"/>
      <c r="H133" s="175"/>
    </row>
    <row r="134" spans="1:8">
      <c r="A134" s="267" t="s">
        <v>203</v>
      </c>
      <c r="B134" s="267"/>
      <c r="C134" s="325" t="s">
        <v>364</v>
      </c>
      <c r="D134" s="325"/>
      <c r="E134" s="326"/>
      <c r="F134" s="327"/>
      <c r="G134" s="328"/>
      <c r="H134" s="328"/>
    </row>
    <row r="135" spans="1:8">
      <c r="A135" s="267"/>
      <c r="B135" s="268"/>
      <c r="C135" s="269"/>
      <c r="D135" s="270"/>
      <c r="E135" s="271"/>
      <c r="F135" s="272"/>
      <c r="G135" s="273"/>
      <c r="H135" s="175"/>
    </row>
    <row r="136" spans="1:8">
      <c r="A136" s="231"/>
      <c r="B136" s="274"/>
      <c r="C136" s="275" t="s">
        <v>257</v>
      </c>
      <c r="D136" s="275"/>
      <c r="E136" s="247"/>
      <c r="F136" s="173"/>
      <c r="G136" s="175"/>
      <c r="H136" s="175"/>
    </row>
    <row r="137" spans="1:8">
      <c r="A137" s="231"/>
      <c r="B137" s="274"/>
      <c r="C137" s="275"/>
      <c r="D137" s="275"/>
      <c r="E137" s="247"/>
      <c r="F137" s="173"/>
      <c r="G137" s="175"/>
      <c r="H137" s="175"/>
    </row>
    <row r="138" spans="1:8" ht="25.5">
      <c r="A138" s="282">
        <v>41</v>
      </c>
      <c r="B138" s="268" t="s">
        <v>365</v>
      </c>
      <c r="C138" s="269" t="s">
        <v>366</v>
      </c>
      <c r="D138" s="270">
        <v>1</v>
      </c>
      <c r="E138" s="172" t="s">
        <v>87</v>
      </c>
      <c r="F138" s="173">
        <v>6</v>
      </c>
      <c r="G138" s="278"/>
      <c r="H138" s="175"/>
    </row>
    <row r="139" spans="1:8">
      <c r="A139" s="267"/>
      <c r="B139" s="268"/>
      <c r="C139" s="269"/>
      <c r="D139" s="270"/>
      <c r="E139" s="247"/>
      <c r="F139" s="272"/>
      <c r="G139" s="273"/>
      <c r="H139" s="175"/>
    </row>
    <row r="140" spans="1:8">
      <c r="A140" s="231"/>
      <c r="B140" s="277"/>
      <c r="C140" s="275" t="s">
        <v>265</v>
      </c>
      <c r="D140" s="270"/>
      <c r="E140" s="172"/>
      <c r="F140" s="173"/>
      <c r="G140" s="174"/>
      <c r="H140" s="175"/>
    </row>
    <row r="141" spans="1:8">
      <c r="A141" s="231"/>
      <c r="B141" s="277"/>
      <c r="C141" s="275"/>
      <c r="D141" s="270"/>
      <c r="E141" s="172"/>
      <c r="F141" s="173"/>
      <c r="G141" s="174"/>
      <c r="H141" s="175"/>
    </row>
    <row r="142" spans="1:8" ht="55.9" customHeight="1">
      <c r="A142" s="276">
        <v>42</v>
      </c>
      <c r="B142" s="168" t="s">
        <v>266</v>
      </c>
      <c r="C142" s="246" t="s">
        <v>267</v>
      </c>
      <c r="D142" s="288">
        <v>1</v>
      </c>
      <c r="E142" s="172" t="s">
        <v>268</v>
      </c>
      <c r="F142" s="173">
        <v>1</v>
      </c>
      <c r="G142" s="174"/>
      <c r="H142" s="175"/>
    </row>
    <row r="143" spans="1:8">
      <c r="A143" s="276"/>
      <c r="B143" s="168"/>
      <c r="C143" s="246"/>
      <c r="D143" s="288"/>
      <c r="E143" s="172"/>
      <c r="F143" s="173"/>
      <c r="G143" s="174"/>
      <c r="H143" s="175"/>
    </row>
    <row r="144" spans="1:8" ht="56.45" customHeight="1">
      <c r="A144" s="276">
        <v>43</v>
      </c>
      <c r="B144" s="277" t="s">
        <v>273</v>
      </c>
      <c r="C144" s="246" t="s">
        <v>367</v>
      </c>
      <c r="D144" s="270">
        <v>1</v>
      </c>
      <c r="E144" s="172" t="s">
        <v>268</v>
      </c>
      <c r="F144" s="173">
        <v>1</v>
      </c>
      <c r="G144" s="174"/>
      <c r="H144" s="175"/>
    </row>
    <row r="145" spans="1:8">
      <c r="A145" s="276"/>
      <c r="B145" s="277"/>
      <c r="C145" s="246"/>
      <c r="D145" s="270"/>
      <c r="E145" s="172"/>
      <c r="F145" s="173"/>
      <c r="G145" s="174"/>
      <c r="H145" s="175"/>
    </row>
    <row r="146" spans="1:8">
      <c r="A146" s="290"/>
      <c r="B146" s="168"/>
      <c r="C146" s="275" t="s">
        <v>368</v>
      </c>
      <c r="D146" s="288"/>
      <c r="E146" s="172"/>
      <c r="F146" s="173"/>
      <c r="G146" s="174"/>
      <c r="H146" s="175"/>
    </row>
    <row r="147" spans="1:8">
      <c r="A147" s="290"/>
      <c r="B147" s="168"/>
      <c r="C147" s="275"/>
      <c r="D147" s="288"/>
      <c r="E147" s="172"/>
      <c r="F147" s="173"/>
      <c r="G147" s="174"/>
      <c r="H147" s="175"/>
    </row>
    <row r="148" spans="1:8" ht="39.75">
      <c r="A148" s="276">
        <v>44</v>
      </c>
      <c r="B148" s="168" t="s">
        <v>282</v>
      </c>
      <c r="C148" s="182" t="s">
        <v>283</v>
      </c>
      <c r="D148" s="288">
        <v>1</v>
      </c>
      <c r="E148" s="172" t="s">
        <v>69</v>
      </c>
      <c r="F148" s="173">
        <v>400</v>
      </c>
      <c r="G148" s="174"/>
      <c r="H148" s="175"/>
    </row>
    <row r="149" spans="1:8">
      <c r="A149" s="276"/>
      <c r="B149" s="168"/>
      <c r="C149" s="182"/>
      <c r="D149" s="288"/>
      <c r="E149" s="172"/>
      <c r="F149" s="173"/>
      <c r="G149" s="174"/>
      <c r="H149" s="175"/>
    </row>
    <row r="150" spans="1:8" ht="39.75">
      <c r="A150" s="276">
        <v>45</v>
      </c>
      <c r="B150" s="168" t="s">
        <v>284</v>
      </c>
      <c r="C150" s="182" t="s">
        <v>285</v>
      </c>
      <c r="D150" s="288">
        <v>1</v>
      </c>
      <c r="E150" s="172" t="s">
        <v>69</v>
      </c>
      <c r="F150" s="173">
        <v>80</v>
      </c>
      <c r="G150" s="174"/>
      <c r="H150" s="175"/>
    </row>
    <row r="151" spans="1:8">
      <c r="A151" s="276"/>
      <c r="B151" s="168"/>
      <c r="C151" s="182"/>
      <c r="D151" s="288"/>
      <c r="E151" s="172"/>
      <c r="F151" s="173"/>
      <c r="G151" s="174"/>
      <c r="H151" s="175"/>
    </row>
    <row r="152" spans="1:8" ht="38.25">
      <c r="A152" s="276">
        <v>46</v>
      </c>
      <c r="B152" s="168" t="s">
        <v>298</v>
      </c>
      <c r="C152" s="182" t="s">
        <v>299</v>
      </c>
      <c r="D152" s="288">
        <v>1</v>
      </c>
      <c r="E152" s="172" t="s">
        <v>300</v>
      </c>
      <c r="F152" s="173">
        <v>20</v>
      </c>
      <c r="G152" s="174"/>
      <c r="H152" s="175"/>
    </row>
    <row r="153" spans="1:8">
      <c r="A153" s="276"/>
      <c r="B153" s="168"/>
      <c r="C153" s="182"/>
      <c r="D153" s="288"/>
      <c r="E153" s="172"/>
      <c r="F153" s="173"/>
      <c r="G153" s="174"/>
      <c r="H153" s="175"/>
    </row>
    <row r="154" spans="1:8" ht="38.25">
      <c r="A154" s="276">
        <v>47</v>
      </c>
      <c r="B154" s="168" t="s">
        <v>301</v>
      </c>
      <c r="C154" s="182" t="s">
        <v>302</v>
      </c>
      <c r="D154" s="288">
        <v>1</v>
      </c>
      <c r="E154" s="172" t="s">
        <v>300</v>
      </c>
      <c r="F154" s="173">
        <v>320</v>
      </c>
      <c r="G154" s="174"/>
      <c r="H154" s="175"/>
    </row>
    <row r="155" spans="1:8">
      <c r="A155" s="276"/>
      <c r="B155" s="168"/>
      <c r="C155" s="182"/>
      <c r="D155" s="288"/>
      <c r="E155" s="172"/>
      <c r="F155" s="173"/>
      <c r="G155" s="174"/>
      <c r="H155" s="175"/>
    </row>
    <row r="156" spans="1:8">
      <c r="A156" s="293"/>
      <c r="B156" s="168"/>
      <c r="C156" s="275" t="s">
        <v>308</v>
      </c>
      <c r="D156" s="288"/>
      <c r="E156" s="172"/>
      <c r="F156" s="173"/>
      <c r="G156" s="174"/>
      <c r="H156" s="175"/>
    </row>
    <row r="157" spans="1:8">
      <c r="A157" s="293"/>
      <c r="B157" s="168"/>
      <c r="C157" s="275"/>
      <c r="D157" s="288"/>
      <c r="E157" s="172"/>
      <c r="F157" s="173"/>
      <c r="G157" s="174"/>
      <c r="H157" s="175"/>
    </row>
    <row r="158" spans="1:8" ht="63.75">
      <c r="A158" s="276">
        <v>48</v>
      </c>
      <c r="B158" s="168" t="s">
        <v>311</v>
      </c>
      <c r="C158" s="246" t="s">
        <v>312</v>
      </c>
      <c r="D158" s="288">
        <v>1</v>
      </c>
      <c r="E158" s="172" t="s">
        <v>268</v>
      </c>
      <c r="F158" s="173">
        <v>7</v>
      </c>
      <c r="G158" s="174"/>
      <c r="H158" s="175"/>
    </row>
    <row r="159" spans="1:8" ht="13.9" customHeight="1">
      <c r="A159" s="307"/>
      <c r="B159" s="277"/>
      <c r="C159" s="318"/>
      <c r="D159" s="305"/>
      <c r="E159" s="172"/>
      <c r="F159" s="173"/>
      <c r="G159" s="174"/>
      <c r="H159" s="175"/>
    </row>
    <row r="160" spans="1:8" ht="19.899999999999999" customHeight="1">
      <c r="A160" s="449" t="s">
        <v>369</v>
      </c>
      <c r="B160" s="449"/>
      <c r="C160" s="449"/>
      <c r="D160" s="449"/>
      <c r="E160" s="449"/>
      <c r="F160" s="449"/>
      <c r="G160" s="449"/>
      <c r="H160" s="83"/>
    </row>
    <row r="161" spans="1:13" s="6" customFormat="1" ht="19.899999999999999" customHeight="1">
      <c r="A161" s="441" t="s">
        <v>244</v>
      </c>
      <c r="B161" s="441"/>
      <c r="C161" s="441"/>
      <c r="D161" s="441"/>
      <c r="E161" s="441"/>
      <c r="F161" s="441"/>
      <c r="G161" s="441"/>
      <c r="H161" s="95"/>
    </row>
    <row r="162" spans="1:13" s="56" customFormat="1" ht="19.899999999999999" customHeight="1">
      <c r="A162" s="441" t="s">
        <v>245</v>
      </c>
      <c r="B162" s="441"/>
      <c r="C162" s="441"/>
      <c r="D162" s="441"/>
      <c r="E162" s="441"/>
      <c r="F162" s="441"/>
      <c r="G162" s="441"/>
      <c r="H162" s="96"/>
      <c r="I162" s="71"/>
      <c r="J162" s="71"/>
      <c r="K162" s="71"/>
      <c r="L162" s="12"/>
      <c r="M162" s="14"/>
    </row>
    <row r="163" spans="1:13">
      <c r="A163" s="329"/>
      <c r="B163" s="329"/>
      <c r="C163" s="330"/>
      <c r="D163" s="329"/>
      <c r="E163" s="329"/>
      <c r="F163" s="331"/>
      <c r="G163" s="332"/>
      <c r="H163" s="333"/>
    </row>
    <row r="164" spans="1:13">
      <c r="A164" s="334" t="s">
        <v>213</v>
      </c>
      <c r="B164" s="335"/>
      <c r="C164" s="336" t="s">
        <v>247</v>
      </c>
      <c r="D164" s="337"/>
      <c r="E164" s="338"/>
      <c r="F164" s="339"/>
      <c r="G164" s="175"/>
      <c r="H164" s="175"/>
    </row>
    <row r="165" spans="1:13">
      <c r="A165" s="334"/>
      <c r="B165" s="335"/>
      <c r="C165" s="340" t="s">
        <v>370</v>
      </c>
      <c r="D165" s="337"/>
      <c r="E165" s="338"/>
      <c r="F165" s="339"/>
      <c r="G165" s="175"/>
      <c r="H165" s="175"/>
    </row>
    <row r="166" spans="1:13">
      <c r="A166" s="334"/>
      <c r="B166" s="335"/>
      <c r="C166" s="340"/>
      <c r="D166" s="337"/>
      <c r="E166" s="338"/>
      <c r="F166" s="339"/>
      <c r="G166" s="175"/>
      <c r="H166" s="175"/>
    </row>
    <row r="167" spans="1:13" ht="38.25">
      <c r="A167" s="341">
        <v>49</v>
      </c>
      <c r="B167" s="268" t="s">
        <v>250</v>
      </c>
      <c r="C167" s="269" t="s">
        <v>371</v>
      </c>
      <c r="D167" s="270">
        <v>1</v>
      </c>
      <c r="E167" s="285" t="s">
        <v>268</v>
      </c>
      <c r="F167" s="342">
        <v>1</v>
      </c>
      <c r="G167" s="287"/>
      <c r="H167" s="175"/>
    </row>
    <row r="168" spans="1:13">
      <c r="A168" s="341"/>
      <c r="B168" s="268"/>
      <c r="C168" s="269"/>
      <c r="D168" s="270"/>
      <c r="E168" s="285"/>
      <c r="F168" s="342"/>
      <c r="G168" s="287"/>
      <c r="H168" s="175"/>
    </row>
    <row r="169" spans="1:13" ht="29.45" customHeight="1">
      <c r="A169" s="341">
        <v>50</v>
      </c>
      <c r="B169" s="343" t="s">
        <v>372</v>
      </c>
      <c r="C169" s="269" t="s">
        <v>373</v>
      </c>
      <c r="D169" s="344">
        <v>1</v>
      </c>
      <c r="E169" s="166" t="s">
        <v>252</v>
      </c>
      <c r="F169" s="286">
        <v>1</v>
      </c>
      <c r="G169" s="287"/>
      <c r="H169" s="175"/>
    </row>
    <row r="170" spans="1:13">
      <c r="A170" s="335"/>
      <c r="B170" s="343"/>
      <c r="C170" s="269"/>
      <c r="D170" s="344"/>
      <c r="E170" s="166"/>
      <c r="F170" s="286"/>
      <c r="G170" s="287"/>
      <c r="H170" s="175"/>
    </row>
    <row r="171" spans="1:13">
      <c r="A171" s="341">
        <v>51</v>
      </c>
      <c r="B171" s="343" t="s">
        <v>374</v>
      </c>
      <c r="C171" s="246" t="s">
        <v>375</v>
      </c>
      <c r="D171" s="344">
        <v>1</v>
      </c>
      <c r="E171" s="166" t="s">
        <v>252</v>
      </c>
      <c r="F171" s="286">
        <v>2</v>
      </c>
      <c r="G171" s="287"/>
      <c r="H171" s="175"/>
    </row>
    <row r="172" spans="1:13">
      <c r="A172" s="335"/>
      <c r="B172" s="343"/>
      <c r="C172" s="345"/>
      <c r="D172" s="344"/>
      <c r="E172" s="166"/>
      <c r="F172" s="286"/>
      <c r="G172" s="287"/>
      <c r="H172" s="175"/>
    </row>
    <row r="173" spans="1:13">
      <c r="A173" s="341">
        <v>52</v>
      </c>
      <c r="B173" s="343" t="s">
        <v>376</v>
      </c>
      <c r="C173" s="346" t="s">
        <v>377</v>
      </c>
      <c r="D173" s="347">
        <v>1</v>
      </c>
      <c r="E173" s="166" t="s">
        <v>252</v>
      </c>
      <c r="F173" s="348">
        <v>1</v>
      </c>
      <c r="G173" s="349"/>
      <c r="H173" s="302"/>
    </row>
    <row r="174" spans="1:13">
      <c r="A174" s="341"/>
      <c r="B174" s="343"/>
      <c r="C174" s="346"/>
      <c r="D174" s="347"/>
      <c r="E174" s="166"/>
      <c r="F174" s="348"/>
      <c r="G174" s="349"/>
      <c r="H174" s="302"/>
    </row>
    <row r="175" spans="1:13" ht="38.25">
      <c r="A175" s="350">
        <f>A173+1</f>
        <v>53</v>
      </c>
      <c r="B175" s="350" t="s">
        <v>378</v>
      </c>
      <c r="C175" s="346" t="s">
        <v>379</v>
      </c>
      <c r="D175" s="346">
        <v>1</v>
      </c>
      <c r="E175" s="346" t="s">
        <v>307</v>
      </c>
      <c r="F175" s="351">
        <v>1</v>
      </c>
      <c r="G175" s="352"/>
      <c r="H175" s="352"/>
    </row>
    <row r="176" spans="1:13">
      <c r="A176" s="350"/>
      <c r="B176" s="350"/>
      <c r="C176" s="346"/>
      <c r="D176" s="346"/>
      <c r="E176" s="346"/>
      <c r="F176" s="351"/>
      <c r="G176" s="352"/>
      <c r="H176" s="352"/>
    </row>
    <row r="177" spans="1:9" ht="38.25">
      <c r="A177" s="350">
        <f>A175+1</f>
        <v>54</v>
      </c>
      <c r="B177" s="350" t="s">
        <v>380</v>
      </c>
      <c r="C177" s="346" t="s">
        <v>381</v>
      </c>
      <c r="D177" s="346">
        <v>1</v>
      </c>
      <c r="E177" s="346" t="s">
        <v>307</v>
      </c>
      <c r="F177" s="351">
        <v>1</v>
      </c>
      <c r="G177" s="352"/>
      <c r="H177" s="352"/>
    </row>
    <row r="178" spans="1:9">
      <c r="A178" s="341"/>
      <c r="B178" s="343"/>
      <c r="C178" s="346"/>
      <c r="D178" s="347"/>
      <c r="E178" s="166"/>
      <c r="F178" s="286"/>
      <c r="G178" s="287"/>
      <c r="H178" s="175"/>
    </row>
    <row r="179" spans="1:9" s="125" customFormat="1" ht="19.899999999999999" customHeight="1">
      <c r="A179" s="448" t="s">
        <v>382</v>
      </c>
      <c r="B179" s="448"/>
      <c r="C179" s="448"/>
      <c r="D179" s="448"/>
      <c r="E179" s="448"/>
      <c r="F179" s="448"/>
      <c r="G179" s="448"/>
      <c r="H179" s="83"/>
      <c r="I179" s="124"/>
    </row>
    <row r="180" spans="1:9" s="125" customFormat="1" ht="19.899999999999999" customHeight="1">
      <c r="A180" s="448" t="s">
        <v>383</v>
      </c>
      <c r="B180" s="448"/>
      <c r="C180" s="448"/>
      <c r="D180" s="448"/>
      <c r="E180" s="448"/>
      <c r="F180" s="448"/>
      <c r="G180" s="448"/>
      <c r="H180" s="83"/>
      <c r="I180" s="124"/>
    </row>
    <row r="181" spans="1:9">
      <c r="A181" s="126"/>
      <c r="B181" s="126"/>
      <c r="C181" s="127"/>
      <c r="D181" s="126"/>
      <c r="E181" s="126"/>
      <c r="F181" s="128"/>
      <c r="G181" s="129"/>
      <c r="H181" s="122"/>
    </row>
    <row r="182" spans="1:9">
      <c r="A182" s="126"/>
      <c r="B182" s="126"/>
      <c r="C182" s="127"/>
      <c r="D182" s="126"/>
      <c r="E182" s="126"/>
      <c r="F182" s="128"/>
      <c r="G182" s="129"/>
      <c r="H182" s="122"/>
    </row>
    <row r="183" spans="1:9">
      <c r="A183" s="126"/>
      <c r="B183" s="126"/>
      <c r="C183" s="130"/>
      <c r="D183" s="126"/>
      <c r="E183" s="126"/>
      <c r="F183" s="128"/>
      <c r="G183" s="129"/>
      <c r="H183" s="122"/>
    </row>
    <row r="184" spans="1:9">
      <c r="A184" s="126"/>
      <c r="B184" s="126"/>
      <c r="C184" s="130"/>
      <c r="D184" s="126"/>
      <c r="E184" s="126"/>
      <c r="F184" s="128"/>
      <c r="G184" s="129"/>
      <c r="H184" s="122"/>
    </row>
    <row r="185" spans="1:9">
      <c r="A185" s="126"/>
      <c r="B185" s="126"/>
      <c r="C185" s="130"/>
      <c r="D185" s="126"/>
      <c r="E185" s="126"/>
      <c r="F185" s="128"/>
      <c r="G185" s="129"/>
      <c r="H185" s="122"/>
    </row>
    <row r="186" spans="1:9">
      <c r="A186" s="126"/>
      <c r="B186" s="126"/>
      <c r="C186" s="130"/>
      <c r="D186" s="126"/>
      <c r="E186" s="126"/>
      <c r="F186" s="128"/>
      <c r="G186" s="129"/>
      <c r="H186" s="122"/>
    </row>
    <row r="187" spans="1:9">
      <c r="A187" s="126"/>
      <c r="B187" s="126"/>
      <c r="C187" s="130"/>
      <c r="D187" s="126"/>
      <c r="E187" s="126"/>
      <c r="F187" s="128"/>
      <c r="G187" s="129"/>
      <c r="H187" s="122"/>
    </row>
    <row r="188" spans="1:9">
      <c r="A188" s="126"/>
      <c r="B188" s="126"/>
      <c r="C188" s="130"/>
      <c r="D188" s="126"/>
      <c r="E188" s="126"/>
      <c r="F188" s="128"/>
      <c r="G188" s="129"/>
      <c r="H188" s="122"/>
    </row>
    <row r="189" spans="1:9">
      <c r="A189" s="126"/>
      <c r="B189" s="126"/>
      <c r="C189" s="130"/>
      <c r="D189" s="126"/>
      <c r="E189" s="126"/>
      <c r="F189" s="128"/>
      <c r="G189" s="129"/>
      <c r="H189" s="122"/>
    </row>
    <row r="190" spans="1:9">
      <c r="A190" s="126"/>
      <c r="B190" s="126"/>
      <c r="C190" s="130"/>
      <c r="D190" s="126"/>
      <c r="E190" s="126"/>
      <c r="F190" s="128"/>
      <c r="G190" s="129"/>
      <c r="H190" s="122"/>
    </row>
    <row r="191" spans="1:9">
      <c r="A191" s="126"/>
      <c r="B191" s="126"/>
      <c r="C191" s="130"/>
      <c r="D191" s="126"/>
      <c r="E191" s="126"/>
      <c r="F191" s="128"/>
      <c r="G191" s="129"/>
      <c r="H191" s="122"/>
    </row>
    <row r="192" spans="1:9">
      <c r="A192" s="126"/>
      <c r="B192" s="126"/>
      <c r="C192" s="130"/>
      <c r="D192" s="126"/>
      <c r="E192" s="126"/>
      <c r="F192" s="128"/>
      <c r="G192" s="129"/>
      <c r="H192" s="122"/>
    </row>
    <row r="193" spans="1:8">
      <c r="A193" s="126"/>
      <c r="B193" s="126"/>
      <c r="C193" s="130"/>
      <c r="D193" s="126"/>
      <c r="E193" s="126"/>
      <c r="F193" s="128"/>
      <c r="G193" s="129"/>
      <c r="H193" s="122"/>
    </row>
    <row r="194" spans="1:8">
      <c r="A194" s="126"/>
      <c r="B194" s="126"/>
      <c r="C194" s="130"/>
      <c r="D194" s="126"/>
      <c r="E194" s="126"/>
      <c r="F194" s="128"/>
      <c r="G194" s="129"/>
      <c r="H194" s="122"/>
    </row>
    <row r="195" spans="1:8">
      <c r="A195" s="126"/>
      <c r="B195" s="126"/>
      <c r="C195" s="130"/>
      <c r="D195" s="126"/>
      <c r="E195" s="126"/>
      <c r="F195" s="128"/>
      <c r="G195" s="129"/>
      <c r="H195" s="122"/>
    </row>
    <row r="196" spans="1:8">
      <c r="A196" s="126"/>
      <c r="B196" s="126"/>
      <c r="C196" s="130"/>
      <c r="D196" s="126"/>
      <c r="E196" s="126"/>
      <c r="F196" s="128"/>
      <c r="G196" s="129"/>
      <c r="H196" s="122"/>
    </row>
    <row r="197" spans="1:8">
      <c r="A197" s="126"/>
      <c r="B197" s="126"/>
      <c r="C197" s="130"/>
      <c r="D197" s="126"/>
      <c r="E197" s="126"/>
      <c r="F197" s="128"/>
      <c r="G197" s="129"/>
      <c r="H197" s="122"/>
    </row>
    <row r="198" spans="1:8">
      <c r="A198" s="126"/>
      <c r="B198" s="126"/>
      <c r="C198" s="132"/>
      <c r="D198" s="126"/>
      <c r="E198" s="126"/>
      <c r="F198" s="128"/>
      <c r="G198" s="129"/>
      <c r="H198" s="122"/>
    </row>
    <row r="199" spans="1:8">
      <c r="A199" s="126"/>
      <c r="B199" s="126"/>
      <c r="C199" s="132"/>
      <c r="D199" s="126"/>
      <c r="E199" s="126"/>
      <c r="F199" s="128"/>
      <c r="G199" s="129"/>
      <c r="H199" s="122"/>
    </row>
  </sheetData>
  <mergeCells count="11">
    <mergeCell ref="A179:G179"/>
    <mergeCell ref="A180:G180"/>
    <mergeCell ref="A1:H1"/>
    <mergeCell ref="A3:H3"/>
    <mergeCell ref="A5:H5"/>
    <mergeCell ref="A7:H7"/>
    <mergeCell ref="D9:E9"/>
    <mergeCell ref="D10:E10"/>
    <mergeCell ref="A161:G161"/>
    <mergeCell ref="A162:G162"/>
    <mergeCell ref="A160:G160"/>
  </mergeCells>
  <printOptions horizontalCentered="1"/>
  <pageMargins left="0.75" right="0.5" top="0.75" bottom="0.75" header="0.3" footer="0.3"/>
  <pageSetup paperSize="9" scale="90" orientation="portrait" blackAndWhite="1" r:id="rId1"/>
  <headerFooter>
    <oddHeader>&amp;RGGPS No.1 Seni Gumbat, Kohat
Electrical Works Page -&amp;P of &amp;N</oddHeader>
  </headerFooter>
  <rowBreaks count="1" manualBreakCount="1">
    <brk id="19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72"/>
  <sheetViews>
    <sheetView zoomScaleNormal="100" zoomScaleSheetLayoutView="100" workbookViewId="0">
      <selection activeCell="L17" sqref="L17"/>
    </sheetView>
  </sheetViews>
  <sheetFormatPr defaultColWidth="9.140625" defaultRowHeight="12.75"/>
  <cols>
    <col min="1" max="1" width="4.85546875" style="56" bestFit="1" customWidth="1"/>
    <col min="2" max="2" width="14.140625" style="58" bestFit="1" customWidth="1"/>
    <col min="3" max="3" width="45.85546875" style="56" customWidth="1"/>
    <col min="4" max="4" width="10.42578125" style="58" customWidth="1"/>
    <col min="5" max="5" width="5.42578125" style="15" bestFit="1" customWidth="1"/>
    <col min="6" max="6" width="11.42578125" style="49" bestFit="1" customWidth="1"/>
    <col min="7" max="7" width="13.140625" style="49" bestFit="1" customWidth="1"/>
    <col min="8" max="8" width="9.140625" style="56"/>
    <col min="9" max="9" width="11.28515625" style="56" bestFit="1" customWidth="1"/>
    <col min="10" max="10" width="9.7109375" style="56" bestFit="1" customWidth="1"/>
    <col min="11" max="11" width="10.28515625" style="56" bestFit="1" customWidth="1"/>
    <col min="12" max="256" width="9.140625" style="56"/>
    <col min="257" max="257" width="6.5703125" style="56" customWidth="1"/>
    <col min="258" max="258" width="10.140625" style="56" customWidth="1"/>
    <col min="259" max="259" width="32.7109375" style="56" customWidth="1"/>
    <col min="260" max="260" width="6" style="56" customWidth="1"/>
    <col min="261" max="261" width="6.7109375" style="56" customWidth="1"/>
    <col min="262" max="262" width="12.140625" style="56" customWidth="1"/>
    <col min="263" max="263" width="14" style="56" customWidth="1"/>
    <col min="264" max="264" width="9.140625" style="56"/>
    <col min="265" max="265" width="11.28515625" style="56" bestFit="1" customWidth="1"/>
    <col min="266" max="266" width="9.7109375" style="56" bestFit="1" customWidth="1"/>
    <col min="267" max="512" width="9.140625" style="56"/>
    <col min="513" max="513" width="6.5703125" style="56" customWidth="1"/>
    <col min="514" max="514" width="10.140625" style="56" customWidth="1"/>
    <col min="515" max="515" width="32.7109375" style="56" customWidth="1"/>
    <col min="516" max="516" width="6" style="56" customWidth="1"/>
    <col min="517" max="517" width="6.7109375" style="56" customWidth="1"/>
    <col min="518" max="518" width="12.140625" style="56" customWidth="1"/>
    <col min="519" max="519" width="14" style="56" customWidth="1"/>
    <col min="520" max="520" width="9.140625" style="56"/>
    <col min="521" max="521" width="11.28515625" style="56" bestFit="1" customWidth="1"/>
    <col min="522" max="522" width="9.7109375" style="56" bestFit="1" customWidth="1"/>
    <col min="523" max="768" width="9.140625" style="56"/>
    <col min="769" max="769" width="6.5703125" style="56" customWidth="1"/>
    <col min="770" max="770" width="10.140625" style="56" customWidth="1"/>
    <col min="771" max="771" width="32.7109375" style="56" customWidth="1"/>
    <col min="772" max="772" width="6" style="56" customWidth="1"/>
    <col min="773" max="773" width="6.7109375" style="56" customWidth="1"/>
    <col min="774" max="774" width="12.140625" style="56" customWidth="1"/>
    <col min="775" max="775" width="14" style="56" customWidth="1"/>
    <col min="776" max="776" width="9.140625" style="56"/>
    <col min="777" max="777" width="11.28515625" style="56" bestFit="1" customWidth="1"/>
    <col min="778" max="778" width="9.7109375" style="56" bestFit="1" customWidth="1"/>
    <col min="779" max="1024" width="9.140625" style="56"/>
    <col min="1025" max="1025" width="6.5703125" style="56" customWidth="1"/>
    <col min="1026" max="1026" width="10.140625" style="56" customWidth="1"/>
    <col min="1027" max="1027" width="32.7109375" style="56" customWidth="1"/>
    <col min="1028" max="1028" width="6" style="56" customWidth="1"/>
    <col min="1029" max="1029" width="6.7109375" style="56" customWidth="1"/>
    <col min="1030" max="1030" width="12.140625" style="56" customWidth="1"/>
    <col min="1031" max="1031" width="14" style="56" customWidth="1"/>
    <col min="1032" max="1032" width="9.140625" style="56"/>
    <col min="1033" max="1033" width="11.28515625" style="56" bestFit="1" customWidth="1"/>
    <col min="1034" max="1034" width="9.7109375" style="56" bestFit="1" customWidth="1"/>
    <col min="1035" max="1280" width="9.140625" style="56"/>
    <col min="1281" max="1281" width="6.5703125" style="56" customWidth="1"/>
    <col min="1282" max="1282" width="10.140625" style="56" customWidth="1"/>
    <col min="1283" max="1283" width="32.7109375" style="56" customWidth="1"/>
    <col min="1284" max="1284" width="6" style="56" customWidth="1"/>
    <col min="1285" max="1285" width="6.7109375" style="56" customWidth="1"/>
    <col min="1286" max="1286" width="12.140625" style="56" customWidth="1"/>
    <col min="1287" max="1287" width="14" style="56" customWidth="1"/>
    <col min="1288" max="1288" width="9.140625" style="56"/>
    <col min="1289" max="1289" width="11.28515625" style="56" bestFit="1" customWidth="1"/>
    <col min="1290" max="1290" width="9.7109375" style="56" bestFit="1" customWidth="1"/>
    <col min="1291" max="1536" width="9.140625" style="56"/>
    <col min="1537" max="1537" width="6.5703125" style="56" customWidth="1"/>
    <col min="1538" max="1538" width="10.140625" style="56" customWidth="1"/>
    <col min="1539" max="1539" width="32.7109375" style="56" customWidth="1"/>
    <col min="1540" max="1540" width="6" style="56" customWidth="1"/>
    <col min="1541" max="1541" width="6.7109375" style="56" customWidth="1"/>
    <col min="1542" max="1542" width="12.140625" style="56" customWidth="1"/>
    <col min="1543" max="1543" width="14" style="56" customWidth="1"/>
    <col min="1544" max="1544" width="9.140625" style="56"/>
    <col min="1545" max="1545" width="11.28515625" style="56" bestFit="1" customWidth="1"/>
    <col min="1546" max="1546" width="9.7109375" style="56" bestFit="1" customWidth="1"/>
    <col min="1547" max="1792" width="9.140625" style="56"/>
    <col min="1793" max="1793" width="6.5703125" style="56" customWidth="1"/>
    <col min="1794" max="1794" width="10.140625" style="56" customWidth="1"/>
    <col min="1795" max="1795" width="32.7109375" style="56" customWidth="1"/>
    <col min="1796" max="1796" width="6" style="56" customWidth="1"/>
    <col min="1797" max="1797" width="6.7109375" style="56" customWidth="1"/>
    <col min="1798" max="1798" width="12.140625" style="56" customWidth="1"/>
    <col min="1799" max="1799" width="14" style="56" customWidth="1"/>
    <col min="1800" max="1800" width="9.140625" style="56"/>
    <col min="1801" max="1801" width="11.28515625" style="56" bestFit="1" customWidth="1"/>
    <col min="1802" max="1802" width="9.7109375" style="56" bestFit="1" customWidth="1"/>
    <col min="1803" max="2048" width="9.140625" style="56"/>
    <col min="2049" max="2049" width="6.5703125" style="56" customWidth="1"/>
    <col min="2050" max="2050" width="10.140625" style="56" customWidth="1"/>
    <col min="2051" max="2051" width="32.7109375" style="56" customWidth="1"/>
    <col min="2052" max="2052" width="6" style="56" customWidth="1"/>
    <col min="2053" max="2053" width="6.7109375" style="56" customWidth="1"/>
    <col min="2054" max="2054" width="12.140625" style="56" customWidth="1"/>
    <col min="2055" max="2055" width="14" style="56" customWidth="1"/>
    <col min="2056" max="2056" width="9.140625" style="56"/>
    <col min="2057" max="2057" width="11.28515625" style="56" bestFit="1" customWidth="1"/>
    <col min="2058" max="2058" width="9.7109375" style="56" bestFit="1" customWidth="1"/>
    <col min="2059" max="2304" width="9.140625" style="56"/>
    <col min="2305" max="2305" width="6.5703125" style="56" customWidth="1"/>
    <col min="2306" max="2306" width="10.140625" style="56" customWidth="1"/>
    <col min="2307" max="2307" width="32.7109375" style="56" customWidth="1"/>
    <col min="2308" max="2308" width="6" style="56" customWidth="1"/>
    <col min="2309" max="2309" width="6.7109375" style="56" customWidth="1"/>
    <col min="2310" max="2310" width="12.140625" style="56" customWidth="1"/>
    <col min="2311" max="2311" width="14" style="56" customWidth="1"/>
    <col min="2312" max="2312" width="9.140625" style="56"/>
    <col min="2313" max="2313" width="11.28515625" style="56" bestFit="1" customWidth="1"/>
    <col min="2314" max="2314" width="9.7109375" style="56" bestFit="1" customWidth="1"/>
    <col min="2315" max="2560" width="9.140625" style="56"/>
    <col min="2561" max="2561" width="6.5703125" style="56" customWidth="1"/>
    <col min="2562" max="2562" width="10.140625" style="56" customWidth="1"/>
    <col min="2563" max="2563" width="32.7109375" style="56" customWidth="1"/>
    <col min="2564" max="2564" width="6" style="56" customWidth="1"/>
    <col min="2565" max="2565" width="6.7109375" style="56" customWidth="1"/>
    <col min="2566" max="2566" width="12.140625" style="56" customWidth="1"/>
    <col min="2567" max="2567" width="14" style="56" customWidth="1"/>
    <col min="2568" max="2568" width="9.140625" style="56"/>
    <col min="2569" max="2569" width="11.28515625" style="56" bestFit="1" customWidth="1"/>
    <col min="2570" max="2570" width="9.7109375" style="56" bestFit="1" customWidth="1"/>
    <col min="2571" max="2816" width="9.140625" style="56"/>
    <col min="2817" max="2817" width="6.5703125" style="56" customWidth="1"/>
    <col min="2818" max="2818" width="10.140625" style="56" customWidth="1"/>
    <col min="2819" max="2819" width="32.7109375" style="56" customWidth="1"/>
    <col min="2820" max="2820" width="6" style="56" customWidth="1"/>
    <col min="2821" max="2821" width="6.7109375" style="56" customWidth="1"/>
    <col min="2822" max="2822" width="12.140625" style="56" customWidth="1"/>
    <col min="2823" max="2823" width="14" style="56" customWidth="1"/>
    <col min="2824" max="2824" width="9.140625" style="56"/>
    <col min="2825" max="2825" width="11.28515625" style="56" bestFit="1" customWidth="1"/>
    <col min="2826" max="2826" width="9.7109375" style="56" bestFit="1" customWidth="1"/>
    <col min="2827" max="3072" width="9.140625" style="56"/>
    <col min="3073" max="3073" width="6.5703125" style="56" customWidth="1"/>
    <col min="3074" max="3074" width="10.140625" style="56" customWidth="1"/>
    <col min="3075" max="3075" width="32.7109375" style="56" customWidth="1"/>
    <col min="3076" max="3076" width="6" style="56" customWidth="1"/>
    <col min="3077" max="3077" width="6.7109375" style="56" customWidth="1"/>
    <col min="3078" max="3078" width="12.140625" style="56" customWidth="1"/>
    <col min="3079" max="3079" width="14" style="56" customWidth="1"/>
    <col min="3080" max="3080" width="9.140625" style="56"/>
    <col min="3081" max="3081" width="11.28515625" style="56" bestFit="1" customWidth="1"/>
    <col min="3082" max="3082" width="9.7109375" style="56" bestFit="1" customWidth="1"/>
    <col min="3083" max="3328" width="9.140625" style="56"/>
    <col min="3329" max="3329" width="6.5703125" style="56" customWidth="1"/>
    <col min="3330" max="3330" width="10.140625" style="56" customWidth="1"/>
    <col min="3331" max="3331" width="32.7109375" style="56" customWidth="1"/>
    <col min="3332" max="3332" width="6" style="56" customWidth="1"/>
    <col min="3333" max="3333" width="6.7109375" style="56" customWidth="1"/>
    <col min="3334" max="3334" width="12.140625" style="56" customWidth="1"/>
    <col min="3335" max="3335" width="14" style="56" customWidth="1"/>
    <col min="3336" max="3336" width="9.140625" style="56"/>
    <col min="3337" max="3337" width="11.28515625" style="56" bestFit="1" customWidth="1"/>
    <col min="3338" max="3338" width="9.7109375" style="56" bestFit="1" customWidth="1"/>
    <col min="3339" max="3584" width="9.140625" style="56"/>
    <col min="3585" max="3585" width="6.5703125" style="56" customWidth="1"/>
    <col min="3586" max="3586" width="10.140625" style="56" customWidth="1"/>
    <col min="3587" max="3587" width="32.7109375" style="56" customWidth="1"/>
    <col min="3588" max="3588" width="6" style="56" customWidth="1"/>
    <col min="3589" max="3589" width="6.7109375" style="56" customWidth="1"/>
    <col min="3590" max="3590" width="12.140625" style="56" customWidth="1"/>
    <col min="3591" max="3591" width="14" style="56" customWidth="1"/>
    <col min="3592" max="3592" width="9.140625" style="56"/>
    <col min="3593" max="3593" width="11.28515625" style="56" bestFit="1" customWidth="1"/>
    <col min="3594" max="3594" width="9.7109375" style="56" bestFit="1" customWidth="1"/>
    <col min="3595" max="3840" width="9.140625" style="56"/>
    <col min="3841" max="3841" width="6.5703125" style="56" customWidth="1"/>
    <col min="3842" max="3842" width="10.140625" style="56" customWidth="1"/>
    <col min="3843" max="3843" width="32.7109375" style="56" customWidth="1"/>
    <col min="3844" max="3844" width="6" style="56" customWidth="1"/>
    <col min="3845" max="3845" width="6.7109375" style="56" customWidth="1"/>
    <col min="3846" max="3846" width="12.140625" style="56" customWidth="1"/>
    <col min="3847" max="3847" width="14" style="56" customWidth="1"/>
    <col min="3848" max="3848" width="9.140625" style="56"/>
    <col min="3849" max="3849" width="11.28515625" style="56" bestFit="1" customWidth="1"/>
    <col min="3850" max="3850" width="9.7109375" style="56" bestFit="1" customWidth="1"/>
    <col min="3851" max="4096" width="9.140625" style="56"/>
    <col min="4097" max="4097" width="6.5703125" style="56" customWidth="1"/>
    <col min="4098" max="4098" width="10.140625" style="56" customWidth="1"/>
    <col min="4099" max="4099" width="32.7109375" style="56" customWidth="1"/>
    <col min="4100" max="4100" width="6" style="56" customWidth="1"/>
    <col min="4101" max="4101" width="6.7109375" style="56" customWidth="1"/>
    <col min="4102" max="4102" width="12.140625" style="56" customWidth="1"/>
    <col min="4103" max="4103" width="14" style="56" customWidth="1"/>
    <col min="4104" max="4104" width="9.140625" style="56"/>
    <col min="4105" max="4105" width="11.28515625" style="56" bestFit="1" customWidth="1"/>
    <col min="4106" max="4106" width="9.7109375" style="56" bestFit="1" customWidth="1"/>
    <col min="4107" max="4352" width="9.140625" style="56"/>
    <col min="4353" max="4353" width="6.5703125" style="56" customWidth="1"/>
    <col min="4354" max="4354" width="10.140625" style="56" customWidth="1"/>
    <col min="4355" max="4355" width="32.7109375" style="56" customWidth="1"/>
    <col min="4356" max="4356" width="6" style="56" customWidth="1"/>
    <col min="4357" max="4357" width="6.7109375" style="56" customWidth="1"/>
    <col min="4358" max="4358" width="12.140625" style="56" customWidth="1"/>
    <col min="4359" max="4359" width="14" style="56" customWidth="1"/>
    <col min="4360" max="4360" width="9.140625" style="56"/>
    <col min="4361" max="4361" width="11.28515625" style="56" bestFit="1" customWidth="1"/>
    <col min="4362" max="4362" width="9.7109375" style="56" bestFit="1" customWidth="1"/>
    <col min="4363" max="4608" width="9.140625" style="56"/>
    <col min="4609" max="4609" width="6.5703125" style="56" customWidth="1"/>
    <col min="4610" max="4610" width="10.140625" style="56" customWidth="1"/>
    <col min="4611" max="4611" width="32.7109375" style="56" customWidth="1"/>
    <col min="4612" max="4612" width="6" style="56" customWidth="1"/>
    <col min="4613" max="4613" width="6.7109375" style="56" customWidth="1"/>
    <col min="4614" max="4614" width="12.140625" style="56" customWidth="1"/>
    <col min="4615" max="4615" width="14" style="56" customWidth="1"/>
    <col min="4616" max="4616" width="9.140625" style="56"/>
    <col min="4617" max="4617" width="11.28515625" style="56" bestFit="1" customWidth="1"/>
    <col min="4618" max="4618" width="9.7109375" style="56" bestFit="1" customWidth="1"/>
    <col min="4619" max="4864" width="9.140625" style="56"/>
    <col min="4865" max="4865" width="6.5703125" style="56" customWidth="1"/>
    <col min="4866" max="4866" width="10.140625" style="56" customWidth="1"/>
    <col min="4867" max="4867" width="32.7109375" style="56" customWidth="1"/>
    <col min="4868" max="4868" width="6" style="56" customWidth="1"/>
    <col min="4869" max="4869" width="6.7109375" style="56" customWidth="1"/>
    <col min="4870" max="4870" width="12.140625" style="56" customWidth="1"/>
    <col min="4871" max="4871" width="14" style="56" customWidth="1"/>
    <col min="4872" max="4872" width="9.140625" style="56"/>
    <col min="4873" max="4873" width="11.28515625" style="56" bestFit="1" customWidth="1"/>
    <col min="4874" max="4874" width="9.7109375" style="56" bestFit="1" customWidth="1"/>
    <col min="4875" max="5120" width="9.140625" style="56"/>
    <col min="5121" max="5121" width="6.5703125" style="56" customWidth="1"/>
    <col min="5122" max="5122" width="10.140625" style="56" customWidth="1"/>
    <col min="5123" max="5123" width="32.7109375" style="56" customWidth="1"/>
    <col min="5124" max="5124" width="6" style="56" customWidth="1"/>
    <col min="5125" max="5125" width="6.7109375" style="56" customWidth="1"/>
    <col min="5126" max="5126" width="12.140625" style="56" customWidth="1"/>
    <col min="5127" max="5127" width="14" style="56" customWidth="1"/>
    <col min="5128" max="5128" width="9.140625" style="56"/>
    <col min="5129" max="5129" width="11.28515625" style="56" bestFit="1" customWidth="1"/>
    <col min="5130" max="5130" width="9.7109375" style="56" bestFit="1" customWidth="1"/>
    <col min="5131" max="5376" width="9.140625" style="56"/>
    <col min="5377" max="5377" width="6.5703125" style="56" customWidth="1"/>
    <col min="5378" max="5378" width="10.140625" style="56" customWidth="1"/>
    <col min="5379" max="5379" width="32.7109375" style="56" customWidth="1"/>
    <col min="5380" max="5380" width="6" style="56" customWidth="1"/>
    <col min="5381" max="5381" width="6.7109375" style="56" customWidth="1"/>
    <col min="5382" max="5382" width="12.140625" style="56" customWidth="1"/>
    <col min="5383" max="5383" width="14" style="56" customWidth="1"/>
    <col min="5384" max="5384" width="9.140625" style="56"/>
    <col min="5385" max="5385" width="11.28515625" style="56" bestFit="1" customWidth="1"/>
    <col min="5386" max="5386" width="9.7109375" style="56" bestFit="1" customWidth="1"/>
    <col min="5387" max="5632" width="9.140625" style="56"/>
    <col min="5633" max="5633" width="6.5703125" style="56" customWidth="1"/>
    <col min="5634" max="5634" width="10.140625" style="56" customWidth="1"/>
    <col min="5635" max="5635" width="32.7109375" style="56" customWidth="1"/>
    <col min="5636" max="5636" width="6" style="56" customWidth="1"/>
    <col min="5637" max="5637" width="6.7109375" style="56" customWidth="1"/>
    <col min="5638" max="5638" width="12.140625" style="56" customWidth="1"/>
    <col min="5639" max="5639" width="14" style="56" customWidth="1"/>
    <col min="5640" max="5640" width="9.140625" style="56"/>
    <col min="5641" max="5641" width="11.28515625" style="56" bestFit="1" customWidth="1"/>
    <col min="5642" max="5642" width="9.7109375" style="56" bestFit="1" customWidth="1"/>
    <col min="5643" max="5888" width="9.140625" style="56"/>
    <col min="5889" max="5889" width="6.5703125" style="56" customWidth="1"/>
    <col min="5890" max="5890" width="10.140625" style="56" customWidth="1"/>
    <col min="5891" max="5891" width="32.7109375" style="56" customWidth="1"/>
    <col min="5892" max="5892" width="6" style="56" customWidth="1"/>
    <col min="5893" max="5893" width="6.7109375" style="56" customWidth="1"/>
    <col min="5894" max="5894" width="12.140625" style="56" customWidth="1"/>
    <col min="5895" max="5895" width="14" style="56" customWidth="1"/>
    <col min="5896" max="5896" width="9.140625" style="56"/>
    <col min="5897" max="5897" width="11.28515625" style="56" bestFit="1" customWidth="1"/>
    <col min="5898" max="5898" width="9.7109375" style="56" bestFit="1" customWidth="1"/>
    <col min="5899" max="6144" width="9.140625" style="56"/>
    <col min="6145" max="6145" width="6.5703125" style="56" customWidth="1"/>
    <col min="6146" max="6146" width="10.140625" style="56" customWidth="1"/>
    <col min="6147" max="6147" width="32.7109375" style="56" customWidth="1"/>
    <col min="6148" max="6148" width="6" style="56" customWidth="1"/>
    <col min="6149" max="6149" width="6.7109375" style="56" customWidth="1"/>
    <col min="6150" max="6150" width="12.140625" style="56" customWidth="1"/>
    <col min="6151" max="6151" width="14" style="56" customWidth="1"/>
    <col min="6152" max="6152" width="9.140625" style="56"/>
    <col min="6153" max="6153" width="11.28515625" style="56" bestFit="1" customWidth="1"/>
    <col min="6154" max="6154" width="9.7109375" style="56" bestFit="1" customWidth="1"/>
    <col min="6155" max="6400" width="9.140625" style="56"/>
    <col min="6401" max="6401" width="6.5703125" style="56" customWidth="1"/>
    <col min="6402" max="6402" width="10.140625" style="56" customWidth="1"/>
    <col min="6403" max="6403" width="32.7109375" style="56" customWidth="1"/>
    <col min="6404" max="6404" width="6" style="56" customWidth="1"/>
    <col min="6405" max="6405" width="6.7109375" style="56" customWidth="1"/>
    <col min="6406" max="6406" width="12.140625" style="56" customWidth="1"/>
    <col min="6407" max="6407" width="14" style="56" customWidth="1"/>
    <col min="6408" max="6408" width="9.140625" style="56"/>
    <col min="6409" max="6409" width="11.28515625" style="56" bestFit="1" customWidth="1"/>
    <col min="6410" max="6410" width="9.7109375" style="56" bestFit="1" customWidth="1"/>
    <col min="6411" max="6656" width="9.140625" style="56"/>
    <col min="6657" max="6657" width="6.5703125" style="56" customWidth="1"/>
    <col min="6658" max="6658" width="10.140625" style="56" customWidth="1"/>
    <col min="6659" max="6659" width="32.7109375" style="56" customWidth="1"/>
    <col min="6660" max="6660" width="6" style="56" customWidth="1"/>
    <col min="6661" max="6661" width="6.7109375" style="56" customWidth="1"/>
    <col min="6662" max="6662" width="12.140625" style="56" customWidth="1"/>
    <col min="6663" max="6663" width="14" style="56" customWidth="1"/>
    <col min="6664" max="6664" width="9.140625" style="56"/>
    <col min="6665" max="6665" width="11.28515625" style="56" bestFit="1" customWidth="1"/>
    <col min="6666" max="6666" width="9.7109375" style="56" bestFit="1" customWidth="1"/>
    <col min="6667" max="6912" width="9.140625" style="56"/>
    <col min="6913" max="6913" width="6.5703125" style="56" customWidth="1"/>
    <col min="6914" max="6914" width="10.140625" style="56" customWidth="1"/>
    <col min="6915" max="6915" width="32.7109375" style="56" customWidth="1"/>
    <col min="6916" max="6916" width="6" style="56" customWidth="1"/>
    <col min="6917" max="6917" width="6.7109375" style="56" customWidth="1"/>
    <col min="6918" max="6918" width="12.140625" style="56" customWidth="1"/>
    <col min="6919" max="6919" width="14" style="56" customWidth="1"/>
    <col min="6920" max="6920" width="9.140625" style="56"/>
    <col min="6921" max="6921" width="11.28515625" style="56" bestFit="1" customWidth="1"/>
    <col min="6922" max="6922" width="9.7109375" style="56" bestFit="1" customWidth="1"/>
    <col min="6923" max="7168" width="9.140625" style="56"/>
    <col min="7169" max="7169" width="6.5703125" style="56" customWidth="1"/>
    <col min="7170" max="7170" width="10.140625" style="56" customWidth="1"/>
    <col min="7171" max="7171" width="32.7109375" style="56" customWidth="1"/>
    <col min="7172" max="7172" width="6" style="56" customWidth="1"/>
    <col min="7173" max="7173" width="6.7109375" style="56" customWidth="1"/>
    <col min="7174" max="7174" width="12.140625" style="56" customWidth="1"/>
    <col min="7175" max="7175" width="14" style="56" customWidth="1"/>
    <col min="7176" max="7176" width="9.140625" style="56"/>
    <col min="7177" max="7177" width="11.28515625" style="56" bestFit="1" customWidth="1"/>
    <col min="7178" max="7178" width="9.7109375" style="56" bestFit="1" customWidth="1"/>
    <col min="7179" max="7424" width="9.140625" style="56"/>
    <col min="7425" max="7425" width="6.5703125" style="56" customWidth="1"/>
    <col min="7426" max="7426" width="10.140625" style="56" customWidth="1"/>
    <col min="7427" max="7427" width="32.7109375" style="56" customWidth="1"/>
    <col min="7428" max="7428" width="6" style="56" customWidth="1"/>
    <col min="7429" max="7429" width="6.7109375" style="56" customWidth="1"/>
    <col min="7430" max="7430" width="12.140625" style="56" customWidth="1"/>
    <col min="7431" max="7431" width="14" style="56" customWidth="1"/>
    <col min="7432" max="7432" width="9.140625" style="56"/>
    <col min="7433" max="7433" width="11.28515625" style="56" bestFit="1" customWidth="1"/>
    <col min="7434" max="7434" width="9.7109375" style="56" bestFit="1" customWidth="1"/>
    <col min="7435" max="7680" width="9.140625" style="56"/>
    <col min="7681" max="7681" width="6.5703125" style="56" customWidth="1"/>
    <col min="7682" max="7682" width="10.140625" style="56" customWidth="1"/>
    <col min="7683" max="7683" width="32.7109375" style="56" customWidth="1"/>
    <col min="7684" max="7684" width="6" style="56" customWidth="1"/>
    <col min="7685" max="7685" width="6.7109375" style="56" customWidth="1"/>
    <col min="7686" max="7686" width="12.140625" style="56" customWidth="1"/>
    <col min="7687" max="7687" width="14" style="56" customWidth="1"/>
    <col min="7688" max="7688" width="9.140625" style="56"/>
    <col min="7689" max="7689" width="11.28515625" style="56" bestFit="1" customWidth="1"/>
    <col min="7690" max="7690" width="9.7109375" style="56" bestFit="1" customWidth="1"/>
    <col min="7691" max="7936" width="9.140625" style="56"/>
    <col min="7937" max="7937" width="6.5703125" style="56" customWidth="1"/>
    <col min="7938" max="7938" width="10.140625" style="56" customWidth="1"/>
    <col min="7939" max="7939" width="32.7109375" style="56" customWidth="1"/>
    <col min="7940" max="7940" width="6" style="56" customWidth="1"/>
    <col min="7941" max="7941" width="6.7109375" style="56" customWidth="1"/>
    <col min="7942" max="7942" width="12.140625" style="56" customWidth="1"/>
    <col min="7943" max="7943" width="14" style="56" customWidth="1"/>
    <col min="7944" max="7944" width="9.140625" style="56"/>
    <col min="7945" max="7945" width="11.28515625" style="56" bestFit="1" customWidth="1"/>
    <col min="7946" max="7946" width="9.7109375" style="56" bestFit="1" customWidth="1"/>
    <col min="7947" max="8192" width="9.140625" style="56"/>
    <col min="8193" max="8193" width="6.5703125" style="56" customWidth="1"/>
    <col min="8194" max="8194" width="10.140625" style="56" customWidth="1"/>
    <col min="8195" max="8195" width="32.7109375" style="56" customWidth="1"/>
    <col min="8196" max="8196" width="6" style="56" customWidth="1"/>
    <col min="8197" max="8197" width="6.7109375" style="56" customWidth="1"/>
    <col min="8198" max="8198" width="12.140625" style="56" customWidth="1"/>
    <col min="8199" max="8199" width="14" style="56" customWidth="1"/>
    <col min="8200" max="8200" width="9.140625" style="56"/>
    <col min="8201" max="8201" width="11.28515625" style="56" bestFit="1" customWidth="1"/>
    <col min="8202" max="8202" width="9.7109375" style="56" bestFit="1" customWidth="1"/>
    <col min="8203" max="8448" width="9.140625" style="56"/>
    <col min="8449" max="8449" width="6.5703125" style="56" customWidth="1"/>
    <col min="8450" max="8450" width="10.140625" style="56" customWidth="1"/>
    <col min="8451" max="8451" width="32.7109375" style="56" customWidth="1"/>
    <col min="8452" max="8452" width="6" style="56" customWidth="1"/>
    <col min="8453" max="8453" width="6.7109375" style="56" customWidth="1"/>
    <col min="8454" max="8454" width="12.140625" style="56" customWidth="1"/>
    <col min="8455" max="8455" width="14" style="56" customWidth="1"/>
    <col min="8456" max="8456" width="9.140625" style="56"/>
    <col min="8457" max="8457" width="11.28515625" style="56" bestFit="1" customWidth="1"/>
    <col min="8458" max="8458" width="9.7109375" style="56" bestFit="1" customWidth="1"/>
    <col min="8459" max="8704" width="9.140625" style="56"/>
    <col min="8705" max="8705" width="6.5703125" style="56" customWidth="1"/>
    <col min="8706" max="8706" width="10.140625" style="56" customWidth="1"/>
    <col min="8707" max="8707" width="32.7109375" style="56" customWidth="1"/>
    <col min="8708" max="8708" width="6" style="56" customWidth="1"/>
    <col min="8709" max="8709" width="6.7109375" style="56" customWidth="1"/>
    <col min="8710" max="8710" width="12.140625" style="56" customWidth="1"/>
    <col min="8711" max="8711" width="14" style="56" customWidth="1"/>
    <col min="8712" max="8712" width="9.140625" style="56"/>
    <col min="8713" max="8713" width="11.28515625" style="56" bestFit="1" customWidth="1"/>
    <col min="8714" max="8714" width="9.7109375" style="56" bestFit="1" customWidth="1"/>
    <col min="8715" max="8960" width="9.140625" style="56"/>
    <col min="8961" max="8961" width="6.5703125" style="56" customWidth="1"/>
    <col min="8962" max="8962" width="10.140625" style="56" customWidth="1"/>
    <col min="8963" max="8963" width="32.7109375" style="56" customWidth="1"/>
    <col min="8964" max="8964" width="6" style="56" customWidth="1"/>
    <col min="8965" max="8965" width="6.7109375" style="56" customWidth="1"/>
    <col min="8966" max="8966" width="12.140625" style="56" customWidth="1"/>
    <col min="8967" max="8967" width="14" style="56" customWidth="1"/>
    <col min="8968" max="8968" width="9.140625" style="56"/>
    <col min="8969" max="8969" width="11.28515625" style="56" bestFit="1" customWidth="1"/>
    <col min="8970" max="8970" width="9.7109375" style="56" bestFit="1" customWidth="1"/>
    <col min="8971" max="9216" width="9.140625" style="56"/>
    <col min="9217" max="9217" width="6.5703125" style="56" customWidth="1"/>
    <col min="9218" max="9218" width="10.140625" style="56" customWidth="1"/>
    <col min="9219" max="9219" width="32.7109375" style="56" customWidth="1"/>
    <col min="9220" max="9220" width="6" style="56" customWidth="1"/>
    <col min="9221" max="9221" width="6.7109375" style="56" customWidth="1"/>
    <col min="9222" max="9222" width="12.140625" style="56" customWidth="1"/>
    <col min="9223" max="9223" width="14" style="56" customWidth="1"/>
    <col min="9224" max="9224" width="9.140625" style="56"/>
    <col min="9225" max="9225" width="11.28515625" style="56" bestFit="1" customWidth="1"/>
    <col min="9226" max="9226" width="9.7109375" style="56" bestFit="1" customWidth="1"/>
    <col min="9227" max="9472" width="9.140625" style="56"/>
    <col min="9473" max="9473" width="6.5703125" style="56" customWidth="1"/>
    <col min="9474" max="9474" width="10.140625" style="56" customWidth="1"/>
    <col min="9475" max="9475" width="32.7109375" style="56" customWidth="1"/>
    <col min="9476" max="9476" width="6" style="56" customWidth="1"/>
    <col min="9477" max="9477" width="6.7109375" style="56" customWidth="1"/>
    <col min="9478" max="9478" width="12.140625" style="56" customWidth="1"/>
    <col min="9479" max="9479" width="14" style="56" customWidth="1"/>
    <col min="9480" max="9480" width="9.140625" style="56"/>
    <col min="9481" max="9481" width="11.28515625" style="56" bestFit="1" customWidth="1"/>
    <col min="9482" max="9482" width="9.7109375" style="56" bestFit="1" customWidth="1"/>
    <col min="9483" max="9728" width="9.140625" style="56"/>
    <col min="9729" max="9729" width="6.5703125" style="56" customWidth="1"/>
    <col min="9730" max="9730" width="10.140625" style="56" customWidth="1"/>
    <col min="9731" max="9731" width="32.7109375" style="56" customWidth="1"/>
    <col min="9732" max="9732" width="6" style="56" customWidth="1"/>
    <col min="9733" max="9733" width="6.7109375" style="56" customWidth="1"/>
    <col min="9734" max="9734" width="12.140625" style="56" customWidth="1"/>
    <col min="9735" max="9735" width="14" style="56" customWidth="1"/>
    <col min="9736" max="9736" width="9.140625" style="56"/>
    <col min="9737" max="9737" width="11.28515625" style="56" bestFit="1" customWidth="1"/>
    <col min="9738" max="9738" width="9.7109375" style="56" bestFit="1" customWidth="1"/>
    <col min="9739" max="9984" width="9.140625" style="56"/>
    <col min="9985" max="9985" width="6.5703125" style="56" customWidth="1"/>
    <col min="9986" max="9986" width="10.140625" style="56" customWidth="1"/>
    <col min="9987" max="9987" width="32.7109375" style="56" customWidth="1"/>
    <col min="9988" max="9988" width="6" style="56" customWidth="1"/>
    <col min="9989" max="9989" width="6.7109375" style="56" customWidth="1"/>
    <col min="9990" max="9990" width="12.140625" style="56" customWidth="1"/>
    <col min="9991" max="9991" width="14" style="56" customWidth="1"/>
    <col min="9992" max="9992" width="9.140625" style="56"/>
    <col min="9993" max="9993" width="11.28515625" style="56" bestFit="1" customWidth="1"/>
    <col min="9994" max="9994" width="9.7109375" style="56" bestFit="1" customWidth="1"/>
    <col min="9995" max="10240" width="9.140625" style="56"/>
    <col min="10241" max="10241" width="6.5703125" style="56" customWidth="1"/>
    <col min="10242" max="10242" width="10.140625" style="56" customWidth="1"/>
    <col min="10243" max="10243" width="32.7109375" style="56" customWidth="1"/>
    <col min="10244" max="10244" width="6" style="56" customWidth="1"/>
    <col min="10245" max="10245" width="6.7109375" style="56" customWidth="1"/>
    <col min="10246" max="10246" width="12.140625" style="56" customWidth="1"/>
    <col min="10247" max="10247" width="14" style="56" customWidth="1"/>
    <col min="10248" max="10248" width="9.140625" style="56"/>
    <col min="10249" max="10249" width="11.28515625" style="56" bestFit="1" customWidth="1"/>
    <col min="10250" max="10250" width="9.7109375" style="56" bestFit="1" customWidth="1"/>
    <col min="10251" max="10496" width="9.140625" style="56"/>
    <col min="10497" max="10497" width="6.5703125" style="56" customWidth="1"/>
    <col min="10498" max="10498" width="10.140625" style="56" customWidth="1"/>
    <col min="10499" max="10499" width="32.7109375" style="56" customWidth="1"/>
    <col min="10500" max="10500" width="6" style="56" customWidth="1"/>
    <col min="10501" max="10501" width="6.7109375" style="56" customWidth="1"/>
    <col min="10502" max="10502" width="12.140625" style="56" customWidth="1"/>
    <col min="10503" max="10503" width="14" style="56" customWidth="1"/>
    <col min="10504" max="10504" width="9.140625" style="56"/>
    <col min="10505" max="10505" width="11.28515625" style="56" bestFit="1" customWidth="1"/>
    <col min="10506" max="10506" width="9.7109375" style="56" bestFit="1" customWidth="1"/>
    <col min="10507" max="10752" width="9.140625" style="56"/>
    <col min="10753" max="10753" width="6.5703125" style="56" customWidth="1"/>
    <col min="10754" max="10754" width="10.140625" style="56" customWidth="1"/>
    <col min="10755" max="10755" width="32.7109375" style="56" customWidth="1"/>
    <col min="10756" max="10756" width="6" style="56" customWidth="1"/>
    <col min="10757" max="10757" width="6.7109375" style="56" customWidth="1"/>
    <col min="10758" max="10758" width="12.140625" style="56" customWidth="1"/>
    <col min="10759" max="10759" width="14" style="56" customWidth="1"/>
    <col min="10760" max="10760" width="9.140625" style="56"/>
    <col min="10761" max="10761" width="11.28515625" style="56" bestFit="1" customWidth="1"/>
    <col min="10762" max="10762" width="9.7109375" style="56" bestFit="1" customWidth="1"/>
    <col min="10763" max="11008" width="9.140625" style="56"/>
    <col min="11009" max="11009" width="6.5703125" style="56" customWidth="1"/>
    <col min="11010" max="11010" width="10.140625" style="56" customWidth="1"/>
    <col min="11011" max="11011" width="32.7109375" style="56" customWidth="1"/>
    <col min="11012" max="11012" width="6" style="56" customWidth="1"/>
    <col min="11013" max="11013" width="6.7109375" style="56" customWidth="1"/>
    <col min="11014" max="11014" width="12.140625" style="56" customWidth="1"/>
    <col min="11015" max="11015" width="14" style="56" customWidth="1"/>
    <col min="11016" max="11016" width="9.140625" style="56"/>
    <col min="11017" max="11017" width="11.28515625" style="56" bestFit="1" customWidth="1"/>
    <col min="11018" max="11018" width="9.7109375" style="56" bestFit="1" customWidth="1"/>
    <col min="11019" max="11264" width="9.140625" style="56"/>
    <col min="11265" max="11265" width="6.5703125" style="56" customWidth="1"/>
    <col min="11266" max="11266" width="10.140625" style="56" customWidth="1"/>
    <col min="11267" max="11267" width="32.7109375" style="56" customWidth="1"/>
    <col min="11268" max="11268" width="6" style="56" customWidth="1"/>
    <col min="11269" max="11269" width="6.7109375" style="56" customWidth="1"/>
    <col min="11270" max="11270" width="12.140625" style="56" customWidth="1"/>
    <col min="11271" max="11271" width="14" style="56" customWidth="1"/>
    <col min="11272" max="11272" width="9.140625" style="56"/>
    <col min="11273" max="11273" width="11.28515625" style="56" bestFit="1" customWidth="1"/>
    <col min="11274" max="11274" width="9.7109375" style="56" bestFit="1" customWidth="1"/>
    <col min="11275" max="11520" width="9.140625" style="56"/>
    <col min="11521" max="11521" width="6.5703125" style="56" customWidth="1"/>
    <col min="11522" max="11522" width="10.140625" style="56" customWidth="1"/>
    <col min="11523" max="11523" width="32.7109375" style="56" customWidth="1"/>
    <col min="11524" max="11524" width="6" style="56" customWidth="1"/>
    <col min="11525" max="11525" width="6.7109375" style="56" customWidth="1"/>
    <col min="11526" max="11526" width="12.140625" style="56" customWidth="1"/>
    <col min="11527" max="11527" width="14" style="56" customWidth="1"/>
    <col min="11528" max="11528" width="9.140625" style="56"/>
    <col min="11529" max="11529" width="11.28515625" style="56" bestFit="1" customWidth="1"/>
    <col min="11530" max="11530" width="9.7109375" style="56" bestFit="1" customWidth="1"/>
    <col min="11531" max="11776" width="9.140625" style="56"/>
    <col min="11777" max="11777" width="6.5703125" style="56" customWidth="1"/>
    <col min="11778" max="11778" width="10.140625" style="56" customWidth="1"/>
    <col min="11779" max="11779" width="32.7109375" style="56" customWidth="1"/>
    <col min="11780" max="11780" width="6" style="56" customWidth="1"/>
    <col min="11781" max="11781" width="6.7109375" style="56" customWidth="1"/>
    <col min="11782" max="11782" width="12.140625" style="56" customWidth="1"/>
    <col min="11783" max="11783" width="14" style="56" customWidth="1"/>
    <col min="11784" max="11784" width="9.140625" style="56"/>
    <col min="11785" max="11785" width="11.28515625" style="56" bestFit="1" customWidth="1"/>
    <col min="11786" max="11786" width="9.7109375" style="56" bestFit="1" customWidth="1"/>
    <col min="11787" max="12032" width="9.140625" style="56"/>
    <col min="12033" max="12033" width="6.5703125" style="56" customWidth="1"/>
    <col min="12034" max="12034" width="10.140625" style="56" customWidth="1"/>
    <col min="12035" max="12035" width="32.7109375" style="56" customWidth="1"/>
    <col min="12036" max="12036" width="6" style="56" customWidth="1"/>
    <col min="12037" max="12037" width="6.7109375" style="56" customWidth="1"/>
    <col min="12038" max="12038" width="12.140625" style="56" customWidth="1"/>
    <col min="12039" max="12039" width="14" style="56" customWidth="1"/>
    <col min="12040" max="12040" width="9.140625" style="56"/>
    <col min="12041" max="12041" width="11.28515625" style="56" bestFit="1" customWidth="1"/>
    <col min="12042" max="12042" width="9.7109375" style="56" bestFit="1" customWidth="1"/>
    <col min="12043" max="12288" width="9.140625" style="56"/>
    <col min="12289" max="12289" width="6.5703125" style="56" customWidth="1"/>
    <col min="12290" max="12290" width="10.140625" style="56" customWidth="1"/>
    <col min="12291" max="12291" width="32.7109375" style="56" customWidth="1"/>
    <col min="12292" max="12292" width="6" style="56" customWidth="1"/>
    <col min="12293" max="12293" width="6.7109375" style="56" customWidth="1"/>
    <col min="12294" max="12294" width="12.140625" style="56" customWidth="1"/>
    <col min="12295" max="12295" width="14" style="56" customWidth="1"/>
    <col min="12296" max="12296" width="9.140625" style="56"/>
    <col min="12297" max="12297" width="11.28515625" style="56" bestFit="1" customWidth="1"/>
    <col min="12298" max="12298" width="9.7109375" style="56" bestFit="1" customWidth="1"/>
    <col min="12299" max="12544" width="9.140625" style="56"/>
    <col min="12545" max="12545" width="6.5703125" style="56" customWidth="1"/>
    <col min="12546" max="12546" width="10.140625" style="56" customWidth="1"/>
    <col min="12547" max="12547" width="32.7109375" style="56" customWidth="1"/>
    <col min="12548" max="12548" width="6" style="56" customWidth="1"/>
    <col min="12549" max="12549" width="6.7109375" style="56" customWidth="1"/>
    <col min="12550" max="12550" width="12.140625" style="56" customWidth="1"/>
    <col min="12551" max="12551" width="14" style="56" customWidth="1"/>
    <col min="12552" max="12552" width="9.140625" style="56"/>
    <col min="12553" max="12553" width="11.28515625" style="56" bestFit="1" customWidth="1"/>
    <col min="12554" max="12554" width="9.7109375" style="56" bestFit="1" customWidth="1"/>
    <col min="12555" max="12800" width="9.140625" style="56"/>
    <col min="12801" max="12801" width="6.5703125" style="56" customWidth="1"/>
    <col min="12802" max="12802" width="10.140625" style="56" customWidth="1"/>
    <col min="12803" max="12803" width="32.7109375" style="56" customWidth="1"/>
    <col min="12804" max="12804" width="6" style="56" customWidth="1"/>
    <col min="12805" max="12805" width="6.7109375" style="56" customWidth="1"/>
    <col min="12806" max="12806" width="12.140625" style="56" customWidth="1"/>
    <col min="12807" max="12807" width="14" style="56" customWidth="1"/>
    <col min="12808" max="12808" width="9.140625" style="56"/>
    <col min="12809" max="12809" width="11.28515625" style="56" bestFit="1" customWidth="1"/>
    <col min="12810" max="12810" width="9.7109375" style="56" bestFit="1" customWidth="1"/>
    <col min="12811" max="13056" width="9.140625" style="56"/>
    <col min="13057" max="13057" width="6.5703125" style="56" customWidth="1"/>
    <col min="13058" max="13058" width="10.140625" style="56" customWidth="1"/>
    <col min="13059" max="13059" width="32.7109375" style="56" customWidth="1"/>
    <col min="13060" max="13060" width="6" style="56" customWidth="1"/>
    <col min="13061" max="13061" width="6.7109375" style="56" customWidth="1"/>
    <col min="13062" max="13062" width="12.140625" style="56" customWidth="1"/>
    <col min="13063" max="13063" width="14" style="56" customWidth="1"/>
    <col min="13064" max="13064" width="9.140625" style="56"/>
    <col min="13065" max="13065" width="11.28515625" style="56" bestFit="1" customWidth="1"/>
    <col min="13066" max="13066" width="9.7109375" style="56" bestFit="1" customWidth="1"/>
    <col min="13067" max="13312" width="9.140625" style="56"/>
    <col min="13313" max="13313" width="6.5703125" style="56" customWidth="1"/>
    <col min="13314" max="13314" width="10.140625" style="56" customWidth="1"/>
    <col min="13315" max="13315" width="32.7109375" style="56" customWidth="1"/>
    <col min="13316" max="13316" width="6" style="56" customWidth="1"/>
    <col min="13317" max="13317" width="6.7109375" style="56" customWidth="1"/>
    <col min="13318" max="13318" width="12.140625" style="56" customWidth="1"/>
    <col min="13319" max="13319" width="14" style="56" customWidth="1"/>
    <col min="13320" max="13320" width="9.140625" style="56"/>
    <col min="13321" max="13321" width="11.28515625" style="56" bestFit="1" customWidth="1"/>
    <col min="13322" max="13322" width="9.7109375" style="56" bestFit="1" customWidth="1"/>
    <col min="13323" max="13568" width="9.140625" style="56"/>
    <col min="13569" max="13569" width="6.5703125" style="56" customWidth="1"/>
    <col min="13570" max="13570" width="10.140625" style="56" customWidth="1"/>
    <col min="13571" max="13571" width="32.7109375" style="56" customWidth="1"/>
    <col min="13572" max="13572" width="6" style="56" customWidth="1"/>
    <col min="13573" max="13573" width="6.7109375" style="56" customWidth="1"/>
    <col min="13574" max="13574" width="12.140625" style="56" customWidth="1"/>
    <col min="13575" max="13575" width="14" style="56" customWidth="1"/>
    <col min="13576" max="13576" width="9.140625" style="56"/>
    <col min="13577" max="13577" width="11.28515625" style="56" bestFit="1" customWidth="1"/>
    <col min="13578" max="13578" width="9.7109375" style="56" bestFit="1" customWidth="1"/>
    <col min="13579" max="13824" width="9.140625" style="56"/>
    <col min="13825" max="13825" width="6.5703125" style="56" customWidth="1"/>
    <col min="13826" max="13826" width="10.140625" style="56" customWidth="1"/>
    <col min="13827" max="13827" width="32.7109375" style="56" customWidth="1"/>
    <col min="13828" max="13828" width="6" style="56" customWidth="1"/>
    <col min="13829" max="13829" width="6.7109375" style="56" customWidth="1"/>
    <col min="13830" max="13830" width="12.140625" style="56" customWidth="1"/>
    <col min="13831" max="13831" width="14" style="56" customWidth="1"/>
    <col min="13832" max="13832" width="9.140625" style="56"/>
    <col min="13833" max="13833" width="11.28515625" style="56" bestFit="1" customWidth="1"/>
    <col min="13834" max="13834" width="9.7109375" style="56" bestFit="1" customWidth="1"/>
    <col min="13835" max="14080" width="9.140625" style="56"/>
    <col min="14081" max="14081" width="6.5703125" style="56" customWidth="1"/>
    <col min="14082" max="14082" width="10.140625" style="56" customWidth="1"/>
    <col min="14083" max="14083" width="32.7109375" style="56" customWidth="1"/>
    <col min="14084" max="14084" width="6" style="56" customWidth="1"/>
    <col min="14085" max="14085" width="6.7109375" style="56" customWidth="1"/>
    <col min="14086" max="14086" width="12.140625" style="56" customWidth="1"/>
    <col min="14087" max="14087" width="14" style="56" customWidth="1"/>
    <col min="14088" max="14088" width="9.140625" style="56"/>
    <col min="14089" max="14089" width="11.28515625" style="56" bestFit="1" customWidth="1"/>
    <col min="14090" max="14090" width="9.7109375" style="56" bestFit="1" customWidth="1"/>
    <col min="14091" max="14336" width="9.140625" style="56"/>
    <col min="14337" max="14337" width="6.5703125" style="56" customWidth="1"/>
    <col min="14338" max="14338" width="10.140625" style="56" customWidth="1"/>
    <col min="14339" max="14339" width="32.7109375" style="56" customWidth="1"/>
    <col min="14340" max="14340" width="6" style="56" customWidth="1"/>
    <col min="14341" max="14341" width="6.7109375" style="56" customWidth="1"/>
    <col min="14342" max="14342" width="12.140625" style="56" customWidth="1"/>
    <col min="14343" max="14343" width="14" style="56" customWidth="1"/>
    <col min="14344" max="14344" width="9.140625" style="56"/>
    <col min="14345" max="14345" width="11.28515625" style="56" bestFit="1" customWidth="1"/>
    <col min="14346" max="14346" width="9.7109375" style="56" bestFit="1" customWidth="1"/>
    <col min="14347" max="14592" width="9.140625" style="56"/>
    <col min="14593" max="14593" width="6.5703125" style="56" customWidth="1"/>
    <col min="14594" max="14594" width="10.140625" style="56" customWidth="1"/>
    <col min="14595" max="14595" width="32.7109375" style="56" customWidth="1"/>
    <col min="14596" max="14596" width="6" style="56" customWidth="1"/>
    <col min="14597" max="14597" width="6.7109375" style="56" customWidth="1"/>
    <col min="14598" max="14598" width="12.140625" style="56" customWidth="1"/>
    <col min="14599" max="14599" width="14" style="56" customWidth="1"/>
    <col min="14600" max="14600" width="9.140625" style="56"/>
    <col min="14601" max="14601" width="11.28515625" style="56" bestFit="1" customWidth="1"/>
    <col min="14602" max="14602" width="9.7109375" style="56" bestFit="1" customWidth="1"/>
    <col min="14603" max="14848" width="9.140625" style="56"/>
    <col min="14849" max="14849" width="6.5703125" style="56" customWidth="1"/>
    <col min="14850" max="14850" width="10.140625" style="56" customWidth="1"/>
    <col min="14851" max="14851" width="32.7109375" style="56" customWidth="1"/>
    <col min="14852" max="14852" width="6" style="56" customWidth="1"/>
    <col min="14853" max="14853" width="6.7109375" style="56" customWidth="1"/>
    <col min="14854" max="14854" width="12.140625" style="56" customWidth="1"/>
    <col min="14855" max="14855" width="14" style="56" customWidth="1"/>
    <col min="14856" max="14856" width="9.140625" style="56"/>
    <col min="14857" max="14857" width="11.28515625" style="56" bestFit="1" customWidth="1"/>
    <col min="14858" max="14858" width="9.7109375" style="56" bestFit="1" customWidth="1"/>
    <col min="14859" max="15104" width="9.140625" style="56"/>
    <col min="15105" max="15105" width="6.5703125" style="56" customWidth="1"/>
    <col min="15106" max="15106" width="10.140625" style="56" customWidth="1"/>
    <col min="15107" max="15107" width="32.7109375" style="56" customWidth="1"/>
    <col min="15108" max="15108" width="6" style="56" customWidth="1"/>
    <col min="15109" max="15109" width="6.7109375" style="56" customWidth="1"/>
    <col min="15110" max="15110" width="12.140625" style="56" customWidth="1"/>
    <col min="15111" max="15111" width="14" style="56" customWidth="1"/>
    <col min="15112" max="15112" width="9.140625" style="56"/>
    <col min="15113" max="15113" width="11.28515625" style="56" bestFit="1" customWidth="1"/>
    <col min="15114" max="15114" width="9.7109375" style="56" bestFit="1" customWidth="1"/>
    <col min="15115" max="15360" width="9.140625" style="56"/>
    <col min="15361" max="15361" width="6.5703125" style="56" customWidth="1"/>
    <col min="15362" max="15362" width="10.140625" style="56" customWidth="1"/>
    <col min="15363" max="15363" width="32.7109375" style="56" customWidth="1"/>
    <col min="15364" max="15364" width="6" style="56" customWidth="1"/>
    <col min="15365" max="15365" width="6.7109375" style="56" customWidth="1"/>
    <col min="15366" max="15366" width="12.140625" style="56" customWidth="1"/>
    <col min="15367" max="15367" width="14" style="56" customWidth="1"/>
    <col min="15368" max="15368" width="9.140625" style="56"/>
    <col min="15369" max="15369" width="11.28515625" style="56" bestFit="1" customWidth="1"/>
    <col min="15370" max="15370" width="9.7109375" style="56" bestFit="1" customWidth="1"/>
    <col min="15371" max="15616" width="9.140625" style="56"/>
    <col min="15617" max="15617" width="6.5703125" style="56" customWidth="1"/>
    <col min="15618" max="15618" width="10.140625" style="56" customWidth="1"/>
    <col min="15619" max="15619" width="32.7109375" style="56" customWidth="1"/>
    <col min="15620" max="15620" width="6" style="56" customWidth="1"/>
    <col min="15621" max="15621" width="6.7109375" style="56" customWidth="1"/>
    <col min="15622" max="15622" width="12.140625" style="56" customWidth="1"/>
    <col min="15623" max="15623" width="14" style="56" customWidth="1"/>
    <col min="15624" max="15624" width="9.140625" style="56"/>
    <col min="15625" max="15625" width="11.28515625" style="56" bestFit="1" customWidth="1"/>
    <col min="15626" max="15626" width="9.7109375" style="56" bestFit="1" customWidth="1"/>
    <col min="15627" max="15872" width="9.140625" style="56"/>
    <col min="15873" max="15873" width="6.5703125" style="56" customWidth="1"/>
    <col min="15874" max="15874" width="10.140625" style="56" customWidth="1"/>
    <col min="15875" max="15875" width="32.7109375" style="56" customWidth="1"/>
    <col min="15876" max="15876" width="6" style="56" customWidth="1"/>
    <col min="15877" max="15877" width="6.7109375" style="56" customWidth="1"/>
    <col min="15878" max="15878" width="12.140625" style="56" customWidth="1"/>
    <col min="15879" max="15879" width="14" style="56" customWidth="1"/>
    <col min="15880" max="15880" width="9.140625" style="56"/>
    <col min="15881" max="15881" width="11.28515625" style="56" bestFit="1" customWidth="1"/>
    <col min="15882" max="15882" width="9.7109375" style="56" bestFit="1" customWidth="1"/>
    <col min="15883" max="16128" width="9.140625" style="56"/>
    <col min="16129" max="16129" width="6.5703125" style="56" customWidth="1"/>
    <col min="16130" max="16130" width="10.140625" style="56" customWidth="1"/>
    <col min="16131" max="16131" width="32.7109375" style="56" customWidth="1"/>
    <col min="16132" max="16132" width="6" style="56" customWidth="1"/>
    <col min="16133" max="16133" width="6.7109375" style="56" customWidth="1"/>
    <col min="16134" max="16134" width="12.140625" style="56" customWidth="1"/>
    <col min="16135" max="16135" width="14" style="56" customWidth="1"/>
    <col min="16136" max="16136" width="9.140625" style="56"/>
    <col min="16137" max="16137" width="11.28515625" style="56" bestFit="1" customWidth="1"/>
    <col min="16138" max="16138" width="9.7109375" style="56" bestFit="1" customWidth="1"/>
    <col min="16139" max="16384" width="9.140625" style="56"/>
  </cols>
  <sheetData>
    <row r="1" spans="1:13" s="1" customFormat="1" ht="15">
      <c r="A1" s="439" t="s">
        <v>10</v>
      </c>
      <c r="B1" s="442"/>
      <c r="C1" s="442"/>
      <c r="D1" s="442"/>
      <c r="E1" s="442"/>
      <c r="F1" s="442"/>
      <c r="G1" s="442"/>
    </row>
    <row r="2" spans="1:13" ht="15">
      <c r="A2" s="28"/>
      <c r="B2" s="28"/>
      <c r="C2" s="28"/>
      <c r="D2" s="28"/>
      <c r="E2" s="31"/>
      <c r="F2" s="100"/>
      <c r="G2" s="100"/>
    </row>
    <row r="3" spans="1:13" ht="37.5" customHeight="1">
      <c r="A3" s="439" t="s">
        <v>1</v>
      </c>
      <c r="B3" s="439"/>
      <c r="C3" s="439"/>
      <c r="D3" s="439"/>
      <c r="E3" s="439"/>
      <c r="F3" s="439"/>
      <c r="G3" s="439"/>
    </row>
    <row r="4" spans="1:13">
      <c r="A4" s="450"/>
      <c r="B4" s="450"/>
      <c r="C4" s="450"/>
      <c r="D4" s="450"/>
      <c r="E4" s="450"/>
      <c r="F4" s="450"/>
      <c r="G4" s="450"/>
    </row>
    <row r="5" spans="1:13" ht="15">
      <c r="A5" s="451" t="s">
        <v>384</v>
      </c>
      <c r="B5" s="451"/>
      <c r="C5" s="451"/>
      <c r="D5" s="451"/>
      <c r="E5" s="451"/>
      <c r="F5" s="451"/>
      <c r="G5" s="451"/>
    </row>
    <row r="6" spans="1:13" s="19" customFormat="1" ht="15">
      <c r="A6" s="28"/>
      <c r="B6" s="28"/>
      <c r="C6" s="28"/>
      <c r="D6" s="28"/>
      <c r="E6" s="31"/>
      <c r="F6" s="32"/>
      <c r="G6" s="101"/>
    </row>
    <row r="7" spans="1:13" ht="15">
      <c r="A7" s="452"/>
      <c r="B7" s="452"/>
      <c r="C7" s="452"/>
      <c r="D7" s="452"/>
      <c r="E7" s="452"/>
      <c r="F7" s="452"/>
      <c r="G7" s="452"/>
    </row>
    <row r="8" spans="1:13" s="104" customFormat="1" ht="15">
      <c r="A8" s="102"/>
      <c r="B8" s="102"/>
      <c r="C8" s="102"/>
      <c r="D8" s="102"/>
      <c r="E8" s="103"/>
      <c r="F8" s="102"/>
      <c r="G8" s="102"/>
    </row>
    <row r="9" spans="1:13" s="105" customFormat="1" ht="12">
      <c r="A9" s="455" t="s">
        <v>385</v>
      </c>
      <c r="B9" s="455" t="s">
        <v>13</v>
      </c>
      <c r="C9" s="456" t="s">
        <v>4</v>
      </c>
      <c r="D9" s="455" t="s">
        <v>14</v>
      </c>
      <c r="E9" s="457" t="s">
        <v>15</v>
      </c>
      <c r="F9" s="454" t="s">
        <v>386</v>
      </c>
      <c r="G9" s="454" t="s">
        <v>387</v>
      </c>
    </row>
    <row r="10" spans="1:13" s="105" customFormat="1" ht="12">
      <c r="A10" s="455"/>
      <c r="B10" s="455"/>
      <c r="C10" s="456"/>
      <c r="D10" s="455"/>
      <c r="E10" s="457"/>
      <c r="F10" s="454"/>
      <c r="G10" s="454"/>
    </row>
    <row r="11" spans="1:13" s="105" customFormat="1" ht="12">
      <c r="A11" s="455"/>
      <c r="B11" s="455"/>
      <c r="C11" s="456"/>
      <c r="D11" s="455"/>
      <c r="E11" s="457"/>
      <c r="F11" s="454"/>
      <c r="G11" s="454"/>
    </row>
    <row r="12" spans="1:13" s="105" customFormat="1" ht="12">
      <c r="A12" s="137" t="s">
        <v>18</v>
      </c>
      <c r="B12" s="106" t="s">
        <v>19</v>
      </c>
      <c r="C12" s="106" t="s">
        <v>20</v>
      </c>
      <c r="D12" s="106" t="s">
        <v>21</v>
      </c>
      <c r="E12" s="138" t="s">
        <v>22</v>
      </c>
      <c r="F12" s="46" t="s">
        <v>23</v>
      </c>
      <c r="G12" s="46" t="s">
        <v>24</v>
      </c>
    </row>
    <row r="13" spans="1:13" s="105" customFormat="1" ht="12">
      <c r="A13" s="137"/>
      <c r="B13" s="106"/>
      <c r="C13" s="106"/>
      <c r="D13" s="106"/>
      <c r="E13" s="138"/>
      <c r="F13" s="46"/>
      <c r="G13" s="46"/>
    </row>
    <row r="14" spans="1:13">
      <c r="A14" s="261"/>
      <c r="B14" s="262"/>
      <c r="C14" s="353" t="s">
        <v>25</v>
      </c>
      <c r="D14" s="262"/>
      <c r="E14" s="145"/>
      <c r="F14" s="146"/>
      <c r="G14" s="146"/>
    </row>
    <row r="15" spans="1:13">
      <c r="A15" s="261"/>
      <c r="B15" s="262"/>
      <c r="C15" s="353"/>
      <c r="D15" s="262"/>
      <c r="E15" s="145"/>
      <c r="F15" s="146"/>
      <c r="G15" s="146"/>
      <c r="M15" s="107"/>
    </row>
    <row r="16" spans="1:13">
      <c r="A16" s="265" t="s">
        <v>26</v>
      </c>
      <c r="B16" s="266"/>
      <c r="C16" s="354" t="s">
        <v>256</v>
      </c>
      <c r="D16" s="262"/>
      <c r="E16" s="145"/>
      <c r="F16" s="146"/>
      <c r="G16" s="146"/>
    </row>
    <row r="17" spans="1:11">
      <c r="A17" s="265"/>
      <c r="B17" s="266"/>
      <c r="C17" s="354"/>
      <c r="D17" s="262"/>
      <c r="E17" s="145"/>
      <c r="F17" s="146"/>
      <c r="G17" s="146"/>
    </row>
    <row r="18" spans="1:11">
      <c r="A18" s="261"/>
      <c r="B18" s="262"/>
      <c r="C18" s="354" t="s">
        <v>388</v>
      </c>
      <c r="D18" s="262"/>
      <c r="E18" s="145"/>
      <c r="F18" s="146"/>
      <c r="G18" s="146"/>
    </row>
    <row r="19" spans="1:11">
      <c r="A19" s="261"/>
      <c r="B19" s="262"/>
      <c r="C19" s="354"/>
      <c r="D19" s="262"/>
      <c r="E19" s="145"/>
      <c r="F19" s="146"/>
      <c r="G19" s="146"/>
    </row>
    <row r="20" spans="1:11" ht="51">
      <c r="A20" s="355">
        <v>1</v>
      </c>
      <c r="B20" s="218" t="s">
        <v>389</v>
      </c>
      <c r="C20" s="217" t="s">
        <v>390</v>
      </c>
      <c r="D20" s="247" t="s">
        <v>87</v>
      </c>
      <c r="E20" s="356">
        <v>1</v>
      </c>
      <c r="F20" s="146"/>
      <c r="G20" s="167"/>
      <c r="H20" s="108"/>
      <c r="I20" s="109"/>
      <c r="J20" s="110"/>
      <c r="K20" s="111"/>
    </row>
    <row r="21" spans="1:11">
      <c r="A21" s="355"/>
      <c r="B21" s="262"/>
      <c r="C21" s="357"/>
      <c r="D21" s="262"/>
      <c r="E21" s="145"/>
      <c r="F21" s="146"/>
      <c r="G21" s="146"/>
    </row>
    <row r="22" spans="1:11">
      <c r="A22" s="355">
        <f>A20+1</f>
        <v>2</v>
      </c>
      <c r="B22" s="218" t="s">
        <v>219</v>
      </c>
      <c r="C22" s="217" t="s">
        <v>391</v>
      </c>
      <c r="D22" s="358" t="s">
        <v>87</v>
      </c>
      <c r="E22" s="356">
        <v>1</v>
      </c>
      <c r="F22" s="167"/>
      <c r="G22" s="167"/>
    </row>
    <row r="23" spans="1:11">
      <c r="A23" s="355"/>
      <c r="B23" s="219"/>
      <c r="C23" s="217"/>
      <c r="D23" s="358"/>
      <c r="E23" s="356"/>
      <c r="F23" s="146"/>
      <c r="G23" s="167"/>
    </row>
    <row r="24" spans="1:11" ht="63.75">
      <c r="A24" s="355">
        <f>A22+1</f>
        <v>3</v>
      </c>
      <c r="B24" s="219" t="s">
        <v>392</v>
      </c>
      <c r="C24" s="217" t="s">
        <v>393</v>
      </c>
      <c r="D24" s="358" t="s">
        <v>87</v>
      </c>
      <c r="E24" s="356">
        <v>1</v>
      </c>
      <c r="F24" s="167"/>
      <c r="G24" s="167"/>
    </row>
    <row r="25" spans="1:11">
      <c r="A25" s="355"/>
      <c r="B25" s="219"/>
      <c r="C25" s="217"/>
      <c r="D25" s="358"/>
      <c r="E25" s="356"/>
      <c r="F25" s="146"/>
      <c r="G25" s="167"/>
    </row>
    <row r="26" spans="1:11" ht="25.5">
      <c r="A26" s="355">
        <f>A24+1</f>
        <v>4</v>
      </c>
      <c r="B26" s="219" t="s">
        <v>394</v>
      </c>
      <c r="C26" s="217" t="s">
        <v>395</v>
      </c>
      <c r="D26" s="358" t="s">
        <v>87</v>
      </c>
      <c r="E26" s="356">
        <v>1</v>
      </c>
      <c r="F26" s="167"/>
      <c r="G26" s="167"/>
    </row>
    <row r="27" spans="1:11">
      <c r="A27" s="355"/>
      <c r="B27" s="262"/>
      <c r="C27" s="357"/>
      <c r="D27" s="262"/>
      <c r="E27" s="145"/>
      <c r="F27" s="146"/>
      <c r="G27" s="146"/>
    </row>
    <row r="28" spans="1:11">
      <c r="A28" s="355"/>
      <c r="B28" s="262"/>
      <c r="C28" s="359" t="s">
        <v>396</v>
      </c>
      <c r="D28" s="262"/>
      <c r="E28" s="145"/>
      <c r="F28" s="146"/>
      <c r="G28" s="146"/>
    </row>
    <row r="29" spans="1:11">
      <c r="A29" s="355"/>
      <c r="B29" s="262"/>
      <c r="C29" s="357"/>
      <c r="D29" s="262"/>
      <c r="E29" s="145"/>
      <c r="F29" s="146"/>
      <c r="G29" s="146"/>
    </row>
    <row r="30" spans="1:11" ht="89.25">
      <c r="A30" s="355">
        <f>A26+1</f>
        <v>5</v>
      </c>
      <c r="B30" s="219"/>
      <c r="C30" s="217" t="s">
        <v>397</v>
      </c>
      <c r="D30" s="358"/>
      <c r="E30" s="356"/>
      <c r="F30" s="146"/>
      <c r="G30" s="167"/>
    </row>
    <row r="31" spans="1:11">
      <c r="A31" s="355"/>
      <c r="B31" s="219"/>
      <c r="C31" s="217"/>
      <c r="D31" s="358"/>
      <c r="E31" s="356"/>
      <c r="F31" s="146"/>
      <c r="G31" s="167"/>
    </row>
    <row r="32" spans="1:11">
      <c r="A32" s="355"/>
      <c r="B32" s="219" t="s">
        <v>398</v>
      </c>
      <c r="C32" s="217" t="s">
        <v>399</v>
      </c>
      <c r="D32" s="358" t="s">
        <v>69</v>
      </c>
      <c r="E32" s="356">
        <v>10</v>
      </c>
      <c r="F32" s="185"/>
      <c r="G32" s="167"/>
    </row>
    <row r="33" spans="1:7">
      <c r="A33" s="355"/>
      <c r="B33" s="219"/>
      <c r="C33" s="217"/>
      <c r="D33" s="358"/>
      <c r="E33" s="356"/>
      <c r="F33" s="185"/>
      <c r="G33" s="167"/>
    </row>
    <row r="34" spans="1:7">
      <c r="A34" s="355"/>
      <c r="B34" s="219" t="s">
        <v>400</v>
      </c>
      <c r="C34" s="217" t="s">
        <v>401</v>
      </c>
      <c r="D34" s="358" t="s">
        <v>69</v>
      </c>
      <c r="E34" s="360">
        <v>10</v>
      </c>
      <c r="F34" s="185"/>
      <c r="G34" s="167"/>
    </row>
    <row r="35" spans="1:7">
      <c r="A35" s="355"/>
      <c r="B35" s="262"/>
      <c r="C35" s="357"/>
      <c r="D35" s="262"/>
      <c r="E35" s="145"/>
      <c r="F35" s="146"/>
      <c r="G35" s="146"/>
    </row>
    <row r="36" spans="1:7" ht="102">
      <c r="A36" s="355">
        <f>A30+1</f>
        <v>6</v>
      </c>
      <c r="B36" s="180"/>
      <c r="C36" s="170" t="s">
        <v>402</v>
      </c>
      <c r="D36" s="361"/>
      <c r="E36" s="362"/>
      <c r="F36" s="201"/>
      <c r="G36" s="185"/>
    </row>
    <row r="37" spans="1:7">
      <c r="A37" s="355"/>
      <c r="B37" s="180"/>
      <c r="C37" s="170"/>
      <c r="D37" s="361"/>
      <c r="E37" s="362"/>
      <c r="F37" s="201"/>
      <c r="G37" s="185"/>
    </row>
    <row r="38" spans="1:7">
      <c r="A38" s="355"/>
      <c r="B38" s="219" t="s">
        <v>403</v>
      </c>
      <c r="C38" s="217" t="s">
        <v>404</v>
      </c>
      <c r="D38" s="358" t="s">
        <v>69</v>
      </c>
      <c r="E38" s="360">
        <v>70</v>
      </c>
      <c r="F38" s="185"/>
      <c r="G38" s="167"/>
    </row>
    <row r="39" spans="1:7">
      <c r="A39" s="355"/>
      <c r="B39" s="219"/>
      <c r="C39" s="217"/>
      <c r="D39" s="358"/>
      <c r="E39" s="360"/>
      <c r="F39" s="185"/>
      <c r="G39" s="167"/>
    </row>
    <row r="40" spans="1:7">
      <c r="A40" s="355"/>
      <c r="B40" s="219" t="s">
        <v>405</v>
      </c>
      <c r="C40" s="217" t="s">
        <v>406</v>
      </c>
      <c r="D40" s="358" t="s">
        <v>69</v>
      </c>
      <c r="E40" s="360">
        <v>200</v>
      </c>
      <c r="F40" s="185"/>
      <c r="G40" s="167"/>
    </row>
    <row r="41" spans="1:7">
      <c r="A41" s="355"/>
      <c r="B41" s="219"/>
      <c r="C41" s="217"/>
      <c r="D41" s="358"/>
      <c r="E41" s="360"/>
      <c r="F41" s="185"/>
      <c r="G41" s="167"/>
    </row>
    <row r="42" spans="1:7" ht="114.75">
      <c r="A42" s="343">
        <f>A36+1</f>
        <v>7</v>
      </c>
      <c r="B42" s="180" t="s">
        <v>407</v>
      </c>
      <c r="C42" s="170" t="s">
        <v>408</v>
      </c>
      <c r="D42" s="361" t="s">
        <v>69</v>
      </c>
      <c r="E42" s="362">
        <v>20</v>
      </c>
      <c r="F42" s="185"/>
      <c r="G42" s="185"/>
    </row>
    <row r="43" spans="1:7">
      <c r="A43" s="355"/>
      <c r="B43" s="262"/>
      <c r="C43" s="357"/>
      <c r="D43" s="262"/>
      <c r="E43" s="145"/>
      <c r="F43" s="146"/>
      <c r="G43" s="146"/>
    </row>
    <row r="44" spans="1:7" ht="25.5">
      <c r="A44" s="355">
        <f>A42+1</f>
        <v>8</v>
      </c>
      <c r="B44" s="219"/>
      <c r="C44" s="217" t="s">
        <v>409</v>
      </c>
      <c r="D44" s="363"/>
      <c r="E44" s="356"/>
      <c r="F44" s="146"/>
      <c r="G44" s="167"/>
    </row>
    <row r="45" spans="1:7">
      <c r="A45" s="355"/>
      <c r="B45" s="219"/>
      <c r="C45" s="217"/>
      <c r="D45" s="363"/>
      <c r="E45" s="356"/>
      <c r="F45" s="146"/>
      <c r="G45" s="167"/>
    </row>
    <row r="46" spans="1:7">
      <c r="A46" s="355"/>
      <c r="B46" s="219" t="s">
        <v>223</v>
      </c>
      <c r="C46" s="217" t="s">
        <v>410</v>
      </c>
      <c r="D46" s="358" t="s">
        <v>87</v>
      </c>
      <c r="E46" s="356">
        <v>1</v>
      </c>
      <c r="F46" s="167"/>
      <c r="G46" s="167"/>
    </row>
    <row r="47" spans="1:7">
      <c r="A47" s="355"/>
      <c r="B47" s="219"/>
      <c r="C47" s="217"/>
      <c r="D47" s="363"/>
      <c r="E47" s="356"/>
      <c r="F47" s="146"/>
      <c r="G47" s="167"/>
    </row>
    <row r="48" spans="1:7">
      <c r="A48" s="355"/>
      <c r="B48" s="219" t="s">
        <v>411</v>
      </c>
      <c r="C48" s="217" t="s">
        <v>412</v>
      </c>
      <c r="D48" s="358" t="s">
        <v>87</v>
      </c>
      <c r="E48" s="356">
        <v>2</v>
      </c>
      <c r="F48" s="167"/>
      <c r="G48" s="167"/>
    </row>
    <row r="49" spans="1:7">
      <c r="A49" s="355"/>
      <c r="B49" s="219"/>
      <c r="C49" s="217"/>
      <c r="D49" s="358"/>
      <c r="E49" s="356"/>
      <c r="F49" s="167"/>
      <c r="G49" s="167"/>
    </row>
    <row r="50" spans="1:7">
      <c r="A50" s="355"/>
      <c r="B50" s="219" t="s">
        <v>413</v>
      </c>
      <c r="C50" s="217" t="s">
        <v>414</v>
      </c>
      <c r="D50" s="358" t="s">
        <v>87</v>
      </c>
      <c r="E50" s="356">
        <v>2</v>
      </c>
      <c r="F50" s="167"/>
      <c r="G50" s="167"/>
    </row>
    <row r="51" spans="1:7">
      <c r="A51" s="355"/>
      <c r="B51" s="262"/>
      <c r="C51" s="357"/>
      <c r="D51" s="262"/>
      <c r="E51" s="145"/>
      <c r="F51" s="146"/>
      <c r="G51" s="146"/>
    </row>
    <row r="52" spans="1:7">
      <c r="A52" s="355"/>
      <c r="B52" s="262"/>
      <c r="C52" s="364" t="s">
        <v>415</v>
      </c>
      <c r="D52" s="262"/>
      <c r="E52" s="145"/>
      <c r="F52" s="146"/>
      <c r="G52" s="146"/>
    </row>
    <row r="53" spans="1:7">
      <c r="A53" s="355"/>
      <c r="B53" s="262"/>
      <c r="C53" s="357"/>
      <c r="D53" s="262"/>
      <c r="E53" s="145"/>
      <c r="F53" s="146"/>
      <c r="G53" s="146"/>
    </row>
    <row r="54" spans="1:7" ht="25.5">
      <c r="A54" s="355">
        <f>A44+1</f>
        <v>9</v>
      </c>
      <c r="B54" s="219"/>
      <c r="C54" s="217" t="s">
        <v>416</v>
      </c>
      <c r="D54" s="358"/>
      <c r="E54" s="356"/>
      <c r="F54" s="146"/>
      <c r="G54" s="167"/>
    </row>
    <row r="55" spans="1:7">
      <c r="A55" s="355"/>
      <c r="B55" s="219"/>
      <c r="C55" s="363"/>
      <c r="D55" s="358"/>
      <c r="E55" s="356"/>
      <c r="F55" s="146"/>
      <c r="G55" s="167"/>
    </row>
    <row r="56" spans="1:7">
      <c r="A56" s="355"/>
      <c r="B56" s="219" t="s">
        <v>417</v>
      </c>
      <c r="C56" s="363" t="s">
        <v>418</v>
      </c>
      <c r="D56" s="358" t="s">
        <v>69</v>
      </c>
      <c r="E56" s="356">
        <v>10</v>
      </c>
      <c r="F56" s="185"/>
      <c r="G56" s="167"/>
    </row>
    <row r="57" spans="1:7">
      <c r="A57" s="355"/>
      <c r="B57" s="219"/>
      <c r="C57" s="363"/>
      <c r="D57" s="358"/>
      <c r="E57" s="356"/>
      <c r="F57" s="185"/>
      <c r="G57" s="167"/>
    </row>
    <row r="58" spans="1:7">
      <c r="A58" s="355"/>
      <c r="B58" s="219" t="s">
        <v>419</v>
      </c>
      <c r="C58" s="363" t="s">
        <v>420</v>
      </c>
      <c r="D58" s="358" t="s">
        <v>69</v>
      </c>
      <c r="E58" s="356">
        <v>10</v>
      </c>
      <c r="F58" s="185"/>
      <c r="G58" s="167"/>
    </row>
    <row r="59" spans="1:7">
      <c r="A59" s="355"/>
      <c r="B59" s="219"/>
      <c r="C59" s="363"/>
      <c r="D59" s="358"/>
      <c r="E59" s="356"/>
      <c r="F59" s="185"/>
      <c r="G59" s="167"/>
    </row>
    <row r="60" spans="1:7">
      <c r="A60" s="355"/>
      <c r="B60" s="219" t="s">
        <v>421</v>
      </c>
      <c r="C60" s="363" t="s">
        <v>422</v>
      </c>
      <c r="D60" s="358" t="s">
        <v>69</v>
      </c>
      <c r="E60" s="356">
        <v>40</v>
      </c>
      <c r="F60" s="185"/>
      <c r="G60" s="167"/>
    </row>
    <row r="61" spans="1:7">
      <c r="A61" s="355"/>
      <c r="B61" s="219"/>
      <c r="C61" s="363"/>
      <c r="D61" s="358"/>
      <c r="E61" s="356"/>
      <c r="F61" s="201"/>
      <c r="G61" s="167"/>
    </row>
    <row r="62" spans="1:7" ht="89.25">
      <c r="A62" s="355">
        <f>A54+1</f>
        <v>10</v>
      </c>
      <c r="B62" s="219"/>
      <c r="C62" s="217" t="s">
        <v>423</v>
      </c>
      <c r="D62" s="247"/>
      <c r="E62" s="356"/>
      <c r="F62" s="146"/>
      <c r="G62" s="167"/>
    </row>
    <row r="63" spans="1:7">
      <c r="A63" s="355"/>
      <c r="B63" s="219"/>
      <c r="C63" s="246"/>
      <c r="D63" s="247"/>
      <c r="E63" s="356"/>
      <c r="F63" s="146"/>
      <c r="G63" s="167"/>
    </row>
    <row r="64" spans="1:7">
      <c r="A64" s="355"/>
      <c r="B64" s="219" t="s">
        <v>424</v>
      </c>
      <c r="C64" s="363" t="s">
        <v>425</v>
      </c>
      <c r="D64" s="247" t="s">
        <v>69</v>
      </c>
      <c r="E64" s="356">
        <v>10</v>
      </c>
      <c r="F64" s="185"/>
      <c r="G64" s="167"/>
    </row>
    <row r="65" spans="1:7">
      <c r="A65" s="355"/>
      <c r="B65" s="219"/>
      <c r="C65" s="363"/>
      <c r="D65" s="358"/>
      <c r="E65" s="356"/>
      <c r="F65" s="201"/>
      <c r="G65" s="167"/>
    </row>
    <row r="66" spans="1:7" ht="51">
      <c r="A66" s="355">
        <f>A62+1</f>
        <v>11</v>
      </c>
      <c r="B66" s="219" t="s">
        <v>426</v>
      </c>
      <c r="C66" s="217" t="s">
        <v>427</v>
      </c>
      <c r="D66" s="358" t="s">
        <v>87</v>
      </c>
      <c r="E66" s="356">
        <v>1</v>
      </c>
      <c r="F66" s="185"/>
      <c r="G66" s="185"/>
    </row>
    <row r="67" spans="1:7">
      <c r="A67" s="355"/>
      <c r="B67" s="219"/>
      <c r="C67" s="363"/>
      <c r="D67" s="358"/>
      <c r="E67" s="356"/>
      <c r="F67" s="201"/>
      <c r="G67" s="167"/>
    </row>
    <row r="68" spans="1:7" ht="25.5">
      <c r="A68" s="355">
        <f>A66+1</f>
        <v>12</v>
      </c>
      <c r="B68" s="219" t="s">
        <v>428</v>
      </c>
      <c r="C68" s="217" t="s">
        <v>429</v>
      </c>
      <c r="D68" s="358" t="s">
        <v>87</v>
      </c>
      <c r="E68" s="360">
        <v>1</v>
      </c>
      <c r="F68" s="185"/>
      <c r="G68" s="185"/>
    </row>
    <row r="69" spans="1:7">
      <c r="A69" s="355"/>
      <c r="B69" s="262"/>
      <c r="C69" s="357"/>
      <c r="D69" s="262"/>
      <c r="E69" s="145"/>
      <c r="F69" s="146"/>
      <c r="G69" s="146"/>
    </row>
    <row r="70" spans="1:7">
      <c r="A70" s="355"/>
      <c r="B70" s="262"/>
      <c r="C70" s="364" t="s">
        <v>430</v>
      </c>
      <c r="D70" s="262"/>
      <c r="E70" s="145"/>
      <c r="F70" s="146"/>
      <c r="G70" s="146"/>
    </row>
    <row r="71" spans="1:7">
      <c r="A71" s="355"/>
      <c r="B71" s="262"/>
      <c r="C71" s="357"/>
      <c r="D71" s="262"/>
      <c r="E71" s="145"/>
      <c r="F71" s="146"/>
      <c r="G71" s="146"/>
    </row>
    <row r="72" spans="1:7" ht="25.5">
      <c r="A72" s="355">
        <f>A68+1</f>
        <v>13</v>
      </c>
      <c r="B72" s="219"/>
      <c r="C72" s="217" t="s">
        <v>431</v>
      </c>
      <c r="D72" s="358"/>
      <c r="E72" s="356"/>
      <c r="F72" s="146"/>
      <c r="G72" s="167"/>
    </row>
    <row r="73" spans="1:7">
      <c r="A73" s="355"/>
      <c r="B73" s="219"/>
      <c r="C73" s="363"/>
      <c r="D73" s="358"/>
      <c r="E73" s="356"/>
      <c r="F73" s="146"/>
      <c r="G73" s="167"/>
    </row>
    <row r="74" spans="1:7">
      <c r="A74" s="355"/>
      <c r="B74" s="219" t="s">
        <v>419</v>
      </c>
      <c r="C74" s="363" t="s">
        <v>420</v>
      </c>
      <c r="D74" s="358" t="s">
        <v>69</v>
      </c>
      <c r="E74" s="356">
        <v>100</v>
      </c>
      <c r="F74" s="185"/>
      <c r="G74" s="167"/>
    </row>
    <row r="75" spans="1:7">
      <c r="A75" s="355"/>
      <c r="B75" s="219"/>
      <c r="C75" s="363"/>
      <c r="D75" s="358"/>
      <c r="E75" s="356"/>
      <c r="F75" s="185"/>
      <c r="G75" s="167"/>
    </row>
    <row r="76" spans="1:7">
      <c r="A76" s="355"/>
      <c r="B76" s="219" t="s">
        <v>421</v>
      </c>
      <c r="C76" s="363" t="s">
        <v>422</v>
      </c>
      <c r="D76" s="358" t="s">
        <v>69</v>
      </c>
      <c r="E76" s="356">
        <v>10</v>
      </c>
      <c r="F76" s="185"/>
      <c r="G76" s="167"/>
    </row>
    <row r="77" spans="1:7">
      <c r="A77" s="355"/>
      <c r="B77" s="219"/>
      <c r="C77" s="363"/>
      <c r="D77" s="358"/>
      <c r="E77" s="356"/>
      <c r="F77" s="185"/>
      <c r="G77" s="167"/>
    </row>
    <row r="78" spans="1:7">
      <c r="A78" s="355"/>
      <c r="B78" s="219"/>
      <c r="C78" s="363"/>
      <c r="D78" s="358"/>
      <c r="E78" s="356"/>
      <c r="F78" s="185"/>
      <c r="G78" s="167"/>
    </row>
    <row r="79" spans="1:7">
      <c r="A79" s="355"/>
      <c r="B79" s="219"/>
      <c r="C79" s="363"/>
      <c r="D79" s="358"/>
      <c r="E79" s="356"/>
      <c r="F79" s="185"/>
      <c r="G79" s="167"/>
    </row>
    <row r="80" spans="1:7">
      <c r="A80" s="355"/>
      <c r="B80" s="219"/>
      <c r="C80" s="363"/>
      <c r="D80" s="358"/>
      <c r="E80" s="356"/>
      <c r="F80" s="185"/>
      <c r="G80" s="167"/>
    </row>
    <row r="81" spans="1:10">
      <c r="A81" s="265" t="s">
        <v>181</v>
      </c>
      <c r="B81" s="219"/>
      <c r="C81" s="365" t="s">
        <v>432</v>
      </c>
      <c r="D81" s="358"/>
      <c r="E81" s="356"/>
      <c r="F81" s="146"/>
      <c r="G81" s="167"/>
    </row>
    <row r="82" spans="1:10">
      <c r="A82" s="355"/>
      <c r="B82" s="219"/>
      <c r="C82" s="217"/>
      <c r="D82" s="358"/>
      <c r="E82" s="356"/>
      <c r="F82" s="185"/>
      <c r="G82" s="167"/>
    </row>
    <row r="83" spans="1:10" ht="25.5">
      <c r="A83" s="355">
        <f>A72+1</f>
        <v>14</v>
      </c>
      <c r="B83" s="219" t="s">
        <v>433</v>
      </c>
      <c r="C83" s="217" t="s">
        <v>434</v>
      </c>
      <c r="D83" s="358" t="s">
        <v>87</v>
      </c>
      <c r="E83" s="356">
        <v>1</v>
      </c>
      <c r="F83" s="185"/>
      <c r="G83" s="185"/>
    </row>
    <row r="84" spans="1:10">
      <c r="A84" s="355"/>
      <c r="B84" s="219"/>
      <c r="C84" s="217"/>
      <c r="D84" s="358"/>
      <c r="E84" s="356"/>
      <c r="F84" s="185"/>
      <c r="G84" s="167"/>
    </row>
    <row r="85" spans="1:10" ht="25.5">
      <c r="A85" s="355">
        <f>A83+1</f>
        <v>15</v>
      </c>
      <c r="B85" s="219" t="s">
        <v>435</v>
      </c>
      <c r="C85" s="217" t="s">
        <v>436</v>
      </c>
      <c r="D85" s="358" t="s">
        <v>87</v>
      </c>
      <c r="E85" s="356">
        <v>1</v>
      </c>
      <c r="F85" s="185"/>
      <c r="G85" s="185"/>
    </row>
    <row r="86" spans="1:10">
      <c r="A86" s="261"/>
      <c r="B86" s="219"/>
      <c r="C86" s="217"/>
      <c r="D86" s="358"/>
      <c r="E86" s="356"/>
      <c r="F86" s="185"/>
      <c r="G86" s="185"/>
    </row>
    <row r="87" spans="1:10">
      <c r="A87" s="265" t="s">
        <v>194</v>
      </c>
      <c r="B87" s="266"/>
      <c r="C87" s="354" t="s">
        <v>437</v>
      </c>
      <c r="D87" s="262"/>
      <c r="E87" s="145"/>
      <c r="F87" s="146"/>
      <c r="G87" s="146"/>
    </row>
    <row r="88" spans="1:10">
      <c r="A88" s="343"/>
      <c r="B88" s="219"/>
      <c r="C88" s="217"/>
      <c r="D88" s="358"/>
      <c r="E88" s="356"/>
      <c r="F88" s="185"/>
      <c r="G88" s="185"/>
    </row>
    <row r="89" spans="1:10">
      <c r="A89" s="343"/>
      <c r="B89" s="219"/>
      <c r="C89" s="354" t="s">
        <v>388</v>
      </c>
      <c r="D89" s="358"/>
      <c r="E89" s="356"/>
      <c r="F89" s="185"/>
      <c r="G89" s="185"/>
    </row>
    <row r="90" spans="1:10">
      <c r="A90" s="343"/>
      <c r="B90" s="219"/>
      <c r="C90" s="217"/>
      <c r="D90" s="358"/>
      <c r="E90" s="356"/>
      <c r="F90" s="185"/>
      <c r="G90" s="185"/>
    </row>
    <row r="91" spans="1:10" ht="76.5">
      <c r="A91" s="355">
        <f>A85+1</f>
        <v>16</v>
      </c>
      <c r="B91" s="218" t="s">
        <v>438</v>
      </c>
      <c r="C91" s="217" t="s">
        <v>439</v>
      </c>
      <c r="D91" s="358" t="s">
        <v>87</v>
      </c>
      <c r="E91" s="356">
        <v>5</v>
      </c>
      <c r="F91" s="251"/>
      <c r="G91" s="167"/>
    </row>
    <row r="92" spans="1:10">
      <c r="A92" s="343"/>
      <c r="B92" s="219"/>
      <c r="C92" s="217"/>
      <c r="D92" s="358"/>
      <c r="E92" s="356"/>
      <c r="F92" s="185"/>
      <c r="G92" s="185"/>
    </row>
    <row r="93" spans="1:10" ht="76.5">
      <c r="A93" s="343">
        <f>A91+1</f>
        <v>17</v>
      </c>
      <c r="B93" s="218" t="s">
        <v>440</v>
      </c>
      <c r="C93" s="217" t="s">
        <v>441</v>
      </c>
      <c r="D93" s="358" t="s">
        <v>87</v>
      </c>
      <c r="E93" s="356">
        <v>1</v>
      </c>
      <c r="F93" s="167"/>
      <c r="G93" s="167"/>
    </row>
    <row r="94" spans="1:10">
      <c r="A94" s="261"/>
      <c r="B94" s="262"/>
      <c r="C94" s="357"/>
      <c r="D94" s="262"/>
      <c r="E94" s="145"/>
      <c r="F94" s="146"/>
      <c r="G94" s="146"/>
    </row>
    <row r="95" spans="1:10" ht="89.25">
      <c r="A95" s="343">
        <f>A93+1</f>
        <v>18</v>
      </c>
      <c r="B95" s="218" t="s">
        <v>442</v>
      </c>
      <c r="C95" s="217" t="s">
        <v>443</v>
      </c>
      <c r="D95" s="247" t="s">
        <v>87</v>
      </c>
      <c r="E95" s="356">
        <v>2</v>
      </c>
      <c r="F95" s="146"/>
      <c r="G95" s="167"/>
      <c r="J95" s="113"/>
    </row>
    <row r="96" spans="1:10">
      <c r="A96" s="261"/>
      <c r="B96" s="262"/>
      <c r="C96" s="357"/>
      <c r="D96" s="262"/>
      <c r="E96" s="145"/>
      <c r="F96" s="146"/>
      <c r="G96" s="146"/>
    </row>
    <row r="97" spans="1:7">
      <c r="A97" s="343">
        <f>A95+1</f>
        <v>19</v>
      </c>
      <c r="B97" s="218" t="s">
        <v>219</v>
      </c>
      <c r="C97" s="217" t="s">
        <v>391</v>
      </c>
      <c r="D97" s="358" t="s">
        <v>87</v>
      </c>
      <c r="E97" s="356">
        <v>2</v>
      </c>
      <c r="F97" s="167"/>
      <c r="G97" s="167"/>
    </row>
    <row r="98" spans="1:7">
      <c r="A98" s="219"/>
      <c r="B98" s="366"/>
      <c r="C98" s="367"/>
      <c r="D98" s="366"/>
      <c r="E98" s="356"/>
      <c r="F98" s="368"/>
      <c r="G98" s="369"/>
    </row>
    <row r="99" spans="1:7">
      <c r="A99" s="343">
        <f>A97+1</f>
        <v>20</v>
      </c>
      <c r="B99" s="219" t="s">
        <v>444</v>
      </c>
      <c r="C99" s="217" t="s">
        <v>445</v>
      </c>
      <c r="D99" s="358" t="s">
        <v>87</v>
      </c>
      <c r="E99" s="356">
        <v>1</v>
      </c>
      <c r="F99" s="167"/>
      <c r="G99" s="167"/>
    </row>
    <row r="100" spans="1:7">
      <c r="A100" s="343"/>
      <c r="B100" s="219"/>
      <c r="C100" s="217"/>
      <c r="D100" s="358"/>
      <c r="E100" s="356"/>
      <c r="F100" s="146"/>
      <c r="G100" s="167"/>
    </row>
    <row r="101" spans="1:7" ht="25.5">
      <c r="A101" s="343">
        <f>A99+1</f>
        <v>21</v>
      </c>
      <c r="B101" s="219" t="s">
        <v>446</v>
      </c>
      <c r="C101" s="217" t="s">
        <v>447</v>
      </c>
      <c r="D101" s="358" t="s">
        <v>87</v>
      </c>
      <c r="E101" s="356">
        <v>1</v>
      </c>
      <c r="F101" s="167"/>
      <c r="G101" s="167"/>
    </row>
    <row r="102" spans="1:7">
      <c r="A102" s="261"/>
      <c r="B102" s="262"/>
      <c r="C102" s="357"/>
      <c r="D102" s="262"/>
      <c r="E102" s="145"/>
      <c r="F102" s="146"/>
      <c r="G102" s="146"/>
    </row>
    <row r="103" spans="1:7" ht="51">
      <c r="A103" s="343">
        <f>A101+1</f>
        <v>22</v>
      </c>
      <c r="B103" s="343" t="s">
        <v>448</v>
      </c>
      <c r="C103" s="217" t="s">
        <v>449</v>
      </c>
      <c r="D103" s="247" t="s">
        <v>87</v>
      </c>
      <c r="E103" s="356">
        <v>2</v>
      </c>
      <c r="F103" s="185"/>
      <c r="G103" s="167"/>
    </row>
    <row r="104" spans="1:7">
      <c r="A104" s="261"/>
      <c r="B104" s="262"/>
      <c r="C104" s="357"/>
      <c r="D104" s="262"/>
      <c r="E104" s="145"/>
      <c r="F104" s="146"/>
      <c r="G104" s="146"/>
    </row>
    <row r="105" spans="1:7" ht="38.25">
      <c r="A105" s="343">
        <f>A103+1</f>
        <v>23</v>
      </c>
      <c r="B105" s="343" t="s">
        <v>450</v>
      </c>
      <c r="C105" s="217" t="s">
        <v>451</v>
      </c>
      <c r="D105" s="247" t="s">
        <v>87</v>
      </c>
      <c r="E105" s="356">
        <v>2</v>
      </c>
      <c r="F105" s="146"/>
      <c r="G105" s="167"/>
    </row>
    <row r="106" spans="1:7">
      <c r="A106" s="343"/>
      <c r="B106" s="219"/>
      <c r="C106" s="217"/>
      <c r="D106" s="358"/>
      <c r="E106" s="356"/>
      <c r="F106" s="146"/>
      <c r="G106" s="167"/>
    </row>
    <row r="107" spans="1:7" ht="38.25">
      <c r="A107" s="343">
        <f>A105+1</f>
        <v>24</v>
      </c>
      <c r="B107" s="343" t="s">
        <v>452</v>
      </c>
      <c r="C107" s="246" t="s">
        <v>453</v>
      </c>
      <c r="D107" s="358" t="s">
        <v>87</v>
      </c>
      <c r="E107" s="356">
        <v>6</v>
      </c>
      <c r="F107" s="185"/>
      <c r="G107" s="185"/>
    </row>
    <row r="108" spans="1:7">
      <c r="A108" s="343"/>
      <c r="B108" s="343"/>
      <c r="C108" s="246"/>
      <c r="D108" s="358"/>
      <c r="E108" s="356"/>
      <c r="F108" s="185"/>
      <c r="G108" s="185"/>
    </row>
    <row r="109" spans="1:7" ht="25.5">
      <c r="A109" s="355">
        <f>A107+1</f>
        <v>25</v>
      </c>
      <c r="B109" s="343" t="s">
        <v>454</v>
      </c>
      <c r="C109" s="246" t="s">
        <v>455</v>
      </c>
      <c r="D109" s="358" t="s">
        <v>87</v>
      </c>
      <c r="E109" s="356">
        <v>1</v>
      </c>
      <c r="F109" s="185"/>
      <c r="G109" s="185"/>
    </row>
    <row r="110" spans="1:7">
      <c r="A110" s="355"/>
      <c r="B110" s="343"/>
      <c r="C110" s="246"/>
      <c r="D110" s="358"/>
      <c r="E110" s="356"/>
      <c r="F110" s="185"/>
      <c r="G110" s="185"/>
    </row>
    <row r="111" spans="1:7" ht="51">
      <c r="A111" s="355">
        <f>A109+1</f>
        <v>26</v>
      </c>
      <c r="B111" s="218" t="s">
        <v>456</v>
      </c>
      <c r="C111" s="217" t="s">
        <v>457</v>
      </c>
      <c r="D111" s="247" t="s">
        <v>87</v>
      </c>
      <c r="E111" s="356">
        <v>1</v>
      </c>
      <c r="F111" s="185"/>
      <c r="G111" s="185"/>
    </row>
    <row r="112" spans="1:7">
      <c r="A112" s="343"/>
      <c r="B112" s="219"/>
      <c r="C112" s="217"/>
      <c r="D112" s="358"/>
      <c r="E112" s="356"/>
      <c r="F112" s="146"/>
      <c r="G112" s="167"/>
    </row>
    <row r="113" spans="1:7" ht="38.25">
      <c r="A113" s="343">
        <f>A111+1</f>
        <v>27</v>
      </c>
      <c r="B113" s="218" t="s">
        <v>458</v>
      </c>
      <c r="C113" s="217" t="s">
        <v>459</v>
      </c>
      <c r="D113" s="247" t="s">
        <v>87</v>
      </c>
      <c r="E113" s="360">
        <v>1</v>
      </c>
      <c r="F113" s="185"/>
      <c r="G113" s="185"/>
    </row>
    <row r="114" spans="1:7">
      <c r="A114" s="343"/>
      <c r="B114" s="218"/>
      <c r="C114" s="217"/>
      <c r="D114" s="358"/>
      <c r="E114" s="356"/>
      <c r="F114" s="167"/>
      <c r="G114" s="167"/>
    </row>
    <row r="115" spans="1:7" ht="25.5">
      <c r="A115" s="343">
        <f>A113+1</f>
        <v>28</v>
      </c>
      <c r="B115" s="219" t="s">
        <v>394</v>
      </c>
      <c r="C115" s="217" t="s">
        <v>395</v>
      </c>
      <c r="D115" s="358" t="s">
        <v>87</v>
      </c>
      <c r="E115" s="356">
        <v>2</v>
      </c>
      <c r="F115" s="167"/>
      <c r="G115" s="167"/>
    </row>
    <row r="116" spans="1:7">
      <c r="A116" s="261"/>
      <c r="B116" s="262"/>
      <c r="C116" s="357"/>
      <c r="D116" s="262"/>
      <c r="E116" s="145"/>
      <c r="F116" s="146"/>
      <c r="G116" s="146"/>
    </row>
    <row r="117" spans="1:7">
      <c r="A117" s="261"/>
      <c r="B117" s="262"/>
      <c r="C117" s="359" t="s">
        <v>396</v>
      </c>
      <c r="D117" s="262"/>
      <c r="E117" s="145"/>
      <c r="F117" s="146"/>
      <c r="G117" s="146"/>
    </row>
    <row r="118" spans="1:7">
      <c r="A118" s="261"/>
      <c r="B118" s="262"/>
      <c r="C118" s="357"/>
      <c r="D118" s="262"/>
      <c r="E118" s="145"/>
      <c r="F118" s="146"/>
      <c r="G118" s="146"/>
    </row>
    <row r="119" spans="1:7" ht="89.25">
      <c r="A119" s="343">
        <f>A115+1</f>
        <v>29</v>
      </c>
      <c r="B119" s="219"/>
      <c r="C119" s="217" t="s">
        <v>397</v>
      </c>
      <c r="D119" s="358"/>
      <c r="E119" s="356"/>
      <c r="F119" s="146"/>
      <c r="G119" s="167"/>
    </row>
    <row r="120" spans="1:7">
      <c r="A120" s="343"/>
      <c r="B120" s="219"/>
      <c r="C120" s="217"/>
      <c r="D120" s="358"/>
      <c r="E120" s="356"/>
      <c r="F120" s="146"/>
      <c r="G120" s="167"/>
    </row>
    <row r="121" spans="1:7">
      <c r="A121" s="343"/>
      <c r="B121" s="219" t="s">
        <v>398</v>
      </c>
      <c r="C121" s="217" t="s">
        <v>399</v>
      </c>
      <c r="D121" s="358" t="s">
        <v>69</v>
      </c>
      <c r="E121" s="356">
        <v>30</v>
      </c>
      <c r="F121" s="185"/>
      <c r="G121" s="167"/>
    </row>
    <row r="122" spans="1:7">
      <c r="A122" s="343"/>
      <c r="B122" s="219"/>
      <c r="C122" s="217"/>
      <c r="D122" s="358"/>
      <c r="E122" s="356"/>
      <c r="F122" s="185"/>
      <c r="G122" s="167"/>
    </row>
    <row r="123" spans="1:7">
      <c r="A123" s="343"/>
      <c r="B123" s="219" t="s">
        <v>400</v>
      </c>
      <c r="C123" s="217" t="s">
        <v>401</v>
      </c>
      <c r="D123" s="358" t="s">
        <v>69</v>
      </c>
      <c r="E123" s="360">
        <v>30</v>
      </c>
      <c r="F123" s="185"/>
      <c r="G123" s="167"/>
    </row>
    <row r="124" spans="1:7">
      <c r="A124" s="261"/>
      <c r="B124" s="262"/>
      <c r="C124" s="357"/>
      <c r="D124" s="262"/>
      <c r="E124" s="145"/>
      <c r="F124" s="146"/>
      <c r="G124" s="146"/>
    </row>
    <row r="125" spans="1:7" ht="102">
      <c r="A125" s="343">
        <f>A119+1</f>
        <v>30</v>
      </c>
      <c r="B125" s="180"/>
      <c r="C125" s="170" t="s">
        <v>402</v>
      </c>
      <c r="D125" s="361"/>
      <c r="E125" s="362"/>
      <c r="F125" s="201"/>
      <c r="G125" s="185"/>
    </row>
    <row r="126" spans="1:7">
      <c r="A126" s="219"/>
      <c r="B126" s="180"/>
      <c r="C126" s="170"/>
      <c r="D126" s="361"/>
      <c r="E126" s="362"/>
      <c r="F126" s="201"/>
      <c r="G126" s="185"/>
    </row>
    <row r="127" spans="1:7">
      <c r="A127" s="343"/>
      <c r="B127" s="219" t="s">
        <v>403</v>
      </c>
      <c r="C127" s="217" t="s">
        <v>404</v>
      </c>
      <c r="D127" s="358" t="s">
        <v>69</v>
      </c>
      <c r="E127" s="360">
        <v>20</v>
      </c>
      <c r="F127" s="185"/>
      <c r="G127" s="167"/>
    </row>
    <row r="128" spans="1:7">
      <c r="A128" s="219"/>
      <c r="B128" s="219"/>
      <c r="C128" s="217"/>
      <c r="D128" s="358"/>
      <c r="E128" s="360"/>
      <c r="F128" s="185"/>
      <c r="G128" s="167"/>
    </row>
    <row r="129" spans="1:7">
      <c r="A129" s="343"/>
      <c r="B129" s="219" t="s">
        <v>405</v>
      </c>
      <c r="C129" s="217" t="s">
        <v>406</v>
      </c>
      <c r="D129" s="358" t="s">
        <v>69</v>
      </c>
      <c r="E129" s="360">
        <v>10</v>
      </c>
      <c r="F129" s="185"/>
      <c r="G129" s="167"/>
    </row>
    <row r="130" spans="1:7">
      <c r="A130" s="343"/>
      <c r="B130" s="219"/>
      <c r="C130" s="217"/>
      <c r="D130" s="358"/>
      <c r="E130" s="360"/>
      <c r="F130" s="185"/>
      <c r="G130" s="167"/>
    </row>
    <row r="131" spans="1:7" ht="114.75">
      <c r="A131" s="343">
        <f>A125+1</f>
        <v>31</v>
      </c>
      <c r="B131" s="180" t="s">
        <v>407</v>
      </c>
      <c r="C131" s="170" t="s">
        <v>408</v>
      </c>
      <c r="D131" s="361" t="s">
        <v>69</v>
      </c>
      <c r="E131" s="362">
        <v>10</v>
      </c>
      <c r="F131" s="185"/>
      <c r="G131" s="185"/>
    </row>
    <row r="132" spans="1:7">
      <c r="A132" s="261"/>
      <c r="B132" s="262"/>
      <c r="C132" s="357"/>
      <c r="D132" s="262"/>
      <c r="E132" s="145"/>
      <c r="F132" s="146"/>
      <c r="G132" s="146"/>
    </row>
    <row r="133" spans="1:7" ht="25.5">
      <c r="A133" s="343">
        <f>A131+1</f>
        <v>32</v>
      </c>
      <c r="B133" s="219"/>
      <c r="C133" s="217" t="s">
        <v>409</v>
      </c>
      <c r="D133" s="363"/>
      <c r="E133" s="356"/>
      <c r="F133" s="146"/>
      <c r="G133" s="167"/>
    </row>
    <row r="134" spans="1:7">
      <c r="A134" s="343"/>
      <c r="B134" s="219"/>
      <c r="C134" s="217"/>
      <c r="D134" s="363"/>
      <c r="E134" s="356"/>
      <c r="F134" s="146"/>
      <c r="G134" s="167"/>
    </row>
    <row r="135" spans="1:7">
      <c r="A135" s="219"/>
      <c r="B135" s="219" t="s">
        <v>411</v>
      </c>
      <c r="C135" s="217" t="s">
        <v>412</v>
      </c>
      <c r="D135" s="358" t="s">
        <v>87</v>
      </c>
      <c r="E135" s="356">
        <v>1</v>
      </c>
      <c r="F135" s="167"/>
      <c r="G135" s="167"/>
    </row>
    <row r="136" spans="1:7">
      <c r="A136" s="219"/>
      <c r="B136" s="219"/>
      <c r="C136" s="217"/>
      <c r="D136" s="358"/>
      <c r="E136" s="356"/>
      <c r="F136" s="167"/>
      <c r="G136" s="167"/>
    </row>
    <row r="137" spans="1:7">
      <c r="A137" s="219"/>
      <c r="B137" s="219" t="s">
        <v>413</v>
      </c>
      <c r="C137" s="217" t="s">
        <v>414</v>
      </c>
      <c r="D137" s="358" t="s">
        <v>87</v>
      </c>
      <c r="E137" s="356">
        <v>1</v>
      </c>
      <c r="F137" s="167"/>
      <c r="G137" s="167"/>
    </row>
    <row r="138" spans="1:7">
      <c r="A138" s="261"/>
      <c r="B138" s="262"/>
      <c r="C138" s="357"/>
      <c r="D138" s="262"/>
      <c r="E138" s="145"/>
      <c r="F138" s="146"/>
      <c r="G138" s="146"/>
    </row>
    <row r="139" spans="1:7">
      <c r="A139" s="261"/>
      <c r="B139" s="262"/>
      <c r="C139" s="357"/>
      <c r="D139" s="262"/>
      <c r="E139" s="145"/>
      <c r="F139" s="146"/>
      <c r="G139" s="146"/>
    </row>
    <row r="140" spans="1:7">
      <c r="A140" s="261"/>
      <c r="B140" s="262"/>
      <c r="C140" s="357"/>
      <c r="D140" s="262"/>
      <c r="E140" s="145"/>
      <c r="F140" s="146"/>
      <c r="G140" s="146"/>
    </row>
    <row r="141" spans="1:7">
      <c r="A141" s="261"/>
      <c r="B141" s="262"/>
      <c r="C141" s="357"/>
      <c r="D141" s="262"/>
      <c r="E141" s="145"/>
      <c r="F141" s="146"/>
      <c r="G141" s="146"/>
    </row>
    <row r="142" spans="1:7">
      <c r="A142" s="261"/>
      <c r="B142" s="262"/>
      <c r="C142" s="357"/>
      <c r="D142" s="262"/>
      <c r="E142" s="145"/>
      <c r="F142" s="146"/>
      <c r="G142" s="146"/>
    </row>
    <row r="143" spans="1:7">
      <c r="A143" s="261"/>
      <c r="B143" s="262"/>
      <c r="C143" s="364" t="s">
        <v>415</v>
      </c>
      <c r="D143" s="262"/>
      <c r="E143" s="145"/>
      <c r="F143" s="146"/>
      <c r="G143" s="146"/>
    </row>
    <row r="144" spans="1:7">
      <c r="A144" s="261"/>
      <c r="B144" s="262"/>
      <c r="C144" s="357"/>
      <c r="D144" s="262"/>
      <c r="E144" s="145"/>
      <c r="F144" s="146"/>
      <c r="G144" s="146"/>
    </row>
    <row r="145" spans="1:7" ht="25.5">
      <c r="A145" s="343">
        <f>A133+1</f>
        <v>33</v>
      </c>
      <c r="B145" s="219"/>
      <c r="C145" s="217" t="s">
        <v>416</v>
      </c>
      <c r="D145" s="358"/>
      <c r="E145" s="356"/>
      <c r="F145" s="146"/>
      <c r="G145" s="167"/>
    </row>
    <row r="146" spans="1:7">
      <c r="A146" s="219"/>
      <c r="B146" s="219"/>
      <c r="C146" s="363"/>
      <c r="D146" s="358"/>
      <c r="E146" s="356"/>
      <c r="F146" s="146"/>
      <c r="G146" s="167"/>
    </row>
    <row r="147" spans="1:7">
      <c r="A147" s="219"/>
      <c r="B147" s="219" t="s">
        <v>417</v>
      </c>
      <c r="C147" s="363" t="s">
        <v>418</v>
      </c>
      <c r="D147" s="358" t="s">
        <v>69</v>
      </c>
      <c r="E147" s="356">
        <v>10</v>
      </c>
      <c r="F147" s="185"/>
      <c r="G147" s="167"/>
    </row>
    <row r="148" spans="1:7">
      <c r="A148" s="219"/>
      <c r="B148" s="219"/>
      <c r="C148" s="363"/>
      <c r="D148" s="358"/>
      <c r="E148" s="356"/>
      <c r="F148" s="185"/>
      <c r="G148" s="167"/>
    </row>
    <row r="149" spans="1:7">
      <c r="A149" s="219"/>
      <c r="B149" s="219" t="s">
        <v>419</v>
      </c>
      <c r="C149" s="363" t="s">
        <v>420</v>
      </c>
      <c r="D149" s="358" t="s">
        <v>69</v>
      </c>
      <c r="E149" s="356">
        <v>100</v>
      </c>
      <c r="F149" s="185"/>
      <c r="G149" s="167"/>
    </row>
    <row r="150" spans="1:7">
      <c r="A150" s="219"/>
      <c r="B150" s="219"/>
      <c r="C150" s="363"/>
      <c r="D150" s="358"/>
      <c r="E150" s="356"/>
      <c r="F150" s="185"/>
      <c r="G150" s="167"/>
    </row>
    <row r="151" spans="1:7">
      <c r="A151" s="219"/>
      <c r="B151" s="219" t="s">
        <v>421</v>
      </c>
      <c r="C151" s="363" t="s">
        <v>422</v>
      </c>
      <c r="D151" s="358" t="s">
        <v>69</v>
      </c>
      <c r="E151" s="356">
        <v>70</v>
      </c>
      <c r="F151" s="185"/>
      <c r="G151" s="167"/>
    </row>
    <row r="152" spans="1:7">
      <c r="A152" s="219"/>
      <c r="B152" s="219"/>
      <c r="C152" s="363"/>
      <c r="D152" s="358"/>
      <c r="E152" s="356"/>
      <c r="F152" s="201"/>
      <c r="G152" s="167"/>
    </row>
    <row r="153" spans="1:7" ht="89.25">
      <c r="A153" s="343">
        <f>A145+1</f>
        <v>34</v>
      </c>
      <c r="B153" s="219"/>
      <c r="C153" s="217" t="s">
        <v>423</v>
      </c>
      <c r="D153" s="247"/>
      <c r="E153" s="356"/>
      <c r="F153" s="146"/>
      <c r="G153" s="167"/>
    </row>
    <row r="154" spans="1:7">
      <c r="A154" s="219"/>
      <c r="B154" s="219"/>
      <c r="C154" s="246"/>
      <c r="D154" s="247"/>
      <c r="E154" s="356"/>
      <c r="F154" s="146"/>
      <c r="G154" s="167"/>
    </row>
    <row r="155" spans="1:7">
      <c r="A155" s="219"/>
      <c r="B155" s="219" t="s">
        <v>424</v>
      </c>
      <c r="C155" s="363" t="s">
        <v>425</v>
      </c>
      <c r="D155" s="247" t="s">
        <v>69</v>
      </c>
      <c r="E155" s="356">
        <v>30</v>
      </c>
      <c r="F155" s="185"/>
      <c r="G155" s="167"/>
    </row>
    <row r="156" spans="1:7">
      <c r="A156" s="219"/>
      <c r="B156" s="219"/>
      <c r="C156" s="363"/>
      <c r="D156" s="358"/>
      <c r="E156" s="356"/>
      <c r="F156" s="201"/>
      <c r="G156" s="167"/>
    </row>
    <row r="157" spans="1:7" ht="51">
      <c r="A157" s="343">
        <f>A153+1</f>
        <v>35</v>
      </c>
      <c r="B157" s="219" t="s">
        <v>426</v>
      </c>
      <c r="C157" s="217" t="s">
        <v>427</v>
      </c>
      <c r="D157" s="358" t="s">
        <v>87</v>
      </c>
      <c r="E157" s="356">
        <v>8</v>
      </c>
      <c r="F157" s="185"/>
      <c r="G157" s="185"/>
    </row>
    <row r="158" spans="1:7">
      <c r="A158" s="219"/>
      <c r="B158" s="219"/>
      <c r="C158" s="363"/>
      <c r="D158" s="358"/>
      <c r="E158" s="356"/>
      <c r="F158" s="201"/>
      <c r="G158" s="167"/>
    </row>
    <row r="159" spans="1:7" ht="61.9" customHeight="1">
      <c r="A159" s="343">
        <f>A157+1</f>
        <v>36</v>
      </c>
      <c r="B159" s="343"/>
      <c r="C159" s="217" t="s">
        <v>460</v>
      </c>
      <c r="D159" s="358"/>
      <c r="E159" s="356"/>
      <c r="F159" s="201"/>
      <c r="G159" s="167"/>
    </row>
    <row r="160" spans="1:7">
      <c r="A160" s="219"/>
      <c r="B160" s="219"/>
      <c r="C160" s="363"/>
      <c r="D160" s="358"/>
      <c r="E160" s="356"/>
      <c r="F160" s="201"/>
      <c r="G160" s="167"/>
    </row>
    <row r="161" spans="1:7">
      <c r="A161" s="219"/>
      <c r="B161" s="219" t="s">
        <v>461</v>
      </c>
      <c r="C161" s="363" t="s">
        <v>462</v>
      </c>
      <c r="D161" s="358" t="s">
        <v>87</v>
      </c>
      <c r="E161" s="360">
        <v>1</v>
      </c>
      <c r="F161" s="185"/>
      <c r="G161" s="185"/>
    </row>
    <row r="162" spans="1:7">
      <c r="A162" s="219"/>
      <c r="B162" s="219"/>
      <c r="C162" s="363"/>
      <c r="D162" s="358"/>
      <c r="E162" s="356"/>
      <c r="F162" s="201"/>
      <c r="G162" s="167"/>
    </row>
    <row r="163" spans="1:7">
      <c r="A163" s="219"/>
      <c r="B163" s="219" t="s">
        <v>463</v>
      </c>
      <c r="C163" s="363" t="s">
        <v>464</v>
      </c>
      <c r="D163" s="358" t="s">
        <v>87</v>
      </c>
      <c r="E163" s="360">
        <v>2</v>
      </c>
      <c r="F163" s="185"/>
      <c r="G163" s="185"/>
    </row>
    <row r="164" spans="1:7">
      <c r="A164" s="219"/>
      <c r="B164" s="219"/>
      <c r="C164" s="363"/>
      <c r="D164" s="358"/>
      <c r="E164" s="356"/>
      <c r="F164" s="201"/>
      <c r="G164" s="167"/>
    </row>
    <row r="165" spans="1:7" ht="25.5">
      <c r="A165" s="343">
        <f>A159+1</f>
        <v>37</v>
      </c>
      <c r="B165" s="219" t="s">
        <v>428</v>
      </c>
      <c r="C165" s="217" t="s">
        <v>429</v>
      </c>
      <c r="D165" s="358" t="s">
        <v>87</v>
      </c>
      <c r="E165" s="360">
        <v>1</v>
      </c>
      <c r="F165" s="185"/>
      <c r="G165" s="185"/>
    </row>
    <row r="166" spans="1:7">
      <c r="A166" s="261"/>
      <c r="B166" s="262"/>
      <c r="C166" s="357"/>
      <c r="D166" s="262"/>
      <c r="E166" s="145"/>
      <c r="F166" s="146"/>
      <c r="G166" s="146"/>
    </row>
    <row r="167" spans="1:7">
      <c r="A167" s="261"/>
      <c r="B167" s="262"/>
      <c r="C167" s="364" t="s">
        <v>430</v>
      </c>
      <c r="D167" s="262"/>
      <c r="E167" s="145"/>
      <c r="F167" s="146"/>
      <c r="G167" s="146"/>
    </row>
    <row r="168" spans="1:7">
      <c r="A168" s="261"/>
      <c r="B168" s="262"/>
      <c r="C168" s="357"/>
      <c r="D168" s="262"/>
      <c r="E168" s="145"/>
      <c r="F168" s="146"/>
      <c r="G168" s="146"/>
    </row>
    <row r="169" spans="1:7" ht="25.5">
      <c r="A169" s="343">
        <f>A165+1</f>
        <v>38</v>
      </c>
      <c r="B169" s="219"/>
      <c r="C169" s="217" t="s">
        <v>431</v>
      </c>
      <c r="D169" s="358"/>
      <c r="E169" s="356"/>
      <c r="F169" s="146"/>
      <c r="G169" s="167"/>
    </row>
    <row r="170" spans="1:7">
      <c r="A170" s="219"/>
      <c r="B170" s="219"/>
      <c r="C170" s="363"/>
      <c r="D170" s="358"/>
      <c r="E170" s="356"/>
      <c r="F170" s="146"/>
      <c r="G170" s="167"/>
    </row>
    <row r="171" spans="1:7">
      <c r="A171" s="219"/>
      <c r="B171" s="219" t="s">
        <v>419</v>
      </c>
      <c r="C171" s="363" t="s">
        <v>420</v>
      </c>
      <c r="D171" s="358" t="s">
        <v>69</v>
      </c>
      <c r="E171" s="356">
        <v>10</v>
      </c>
      <c r="F171" s="185"/>
      <c r="G171" s="167"/>
    </row>
    <row r="172" spans="1:7">
      <c r="A172" s="219"/>
      <c r="B172" s="219"/>
      <c r="C172" s="363"/>
      <c r="D172" s="358"/>
      <c r="E172" s="356"/>
      <c r="F172" s="185"/>
      <c r="G172" s="167"/>
    </row>
    <row r="173" spans="1:7">
      <c r="A173" s="265" t="s">
        <v>203</v>
      </c>
      <c r="B173" s="266"/>
      <c r="C173" s="354" t="s">
        <v>465</v>
      </c>
      <c r="D173" s="262"/>
      <c r="E173" s="145"/>
      <c r="F173" s="146"/>
      <c r="G173" s="146"/>
    </row>
    <row r="174" spans="1:7">
      <c r="A174" s="343"/>
      <c r="B174" s="219"/>
      <c r="C174" s="217"/>
      <c r="D174" s="358"/>
      <c r="E174" s="356"/>
      <c r="F174" s="185"/>
      <c r="G174" s="185"/>
    </row>
    <row r="175" spans="1:7">
      <c r="A175" s="343"/>
      <c r="B175" s="219"/>
      <c r="C175" s="364" t="s">
        <v>466</v>
      </c>
      <c r="D175" s="358"/>
      <c r="E175" s="356"/>
      <c r="F175" s="185"/>
      <c r="G175" s="185"/>
    </row>
    <row r="176" spans="1:7">
      <c r="A176" s="343"/>
      <c r="B176" s="219"/>
      <c r="C176" s="217"/>
      <c r="D176" s="358"/>
      <c r="E176" s="356"/>
      <c r="F176" s="185"/>
      <c r="G176" s="185"/>
    </row>
    <row r="177" spans="1:7" ht="25.5">
      <c r="A177" s="169">
        <f>A169+1</f>
        <v>39</v>
      </c>
      <c r="B177" s="370" t="s">
        <v>467</v>
      </c>
      <c r="C177" s="170" t="s">
        <v>468</v>
      </c>
      <c r="D177" s="371" t="s">
        <v>469</v>
      </c>
      <c r="E177" s="356">
        <v>1300</v>
      </c>
      <c r="F177" s="202"/>
      <c r="G177" s="167"/>
    </row>
    <row r="178" spans="1:7">
      <c r="A178" s="169"/>
      <c r="B178" s="372"/>
      <c r="C178" s="170"/>
      <c r="D178" s="371"/>
      <c r="E178" s="356"/>
      <c r="F178" s="373"/>
      <c r="G178" s="374"/>
    </row>
    <row r="179" spans="1:7" ht="25.5">
      <c r="A179" s="169">
        <f>A177+1</f>
        <v>40</v>
      </c>
      <c r="B179" s="375" t="s">
        <v>470</v>
      </c>
      <c r="C179" s="170" t="s">
        <v>471</v>
      </c>
      <c r="D179" s="371" t="s">
        <v>469</v>
      </c>
      <c r="E179" s="356">
        <v>600</v>
      </c>
      <c r="F179" s="202"/>
      <c r="G179" s="167"/>
    </row>
    <row r="180" spans="1:7">
      <c r="A180" s="169"/>
      <c r="B180" s="376"/>
      <c r="C180" s="170"/>
      <c r="D180" s="361"/>
      <c r="E180" s="356"/>
      <c r="F180" s="373"/>
      <c r="G180" s="374"/>
    </row>
    <row r="181" spans="1:7" ht="38.25">
      <c r="A181" s="169">
        <f>A179+1</f>
        <v>41</v>
      </c>
      <c r="B181" s="180" t="s">
        <v>237</v>
      </c>
      <c r="C181" s="170" t="s">
        <v>472</v>
      </c>
      <c r="D181" s="371" t="s">
        <v>473</v>
      </c>
      <c r="E181" s="356">
        <v>20</v>
      </c>
      <c r="F181" s="377"/>
      <c r="G181" s="146"/>
    </row>
    <row r="182" spans="1:7">
      <c r="A182" s="169"/>
      <c r="B182" s="376"/>
      <c r="C182" s="170"/>
      <c r="D182" s="361"/>
      <c r="E182" s="356"/>
      <c r="F182" s="373"/>
      <c r="G182" s="167"/>
    </row>
    <row r="183" spans="1:7" ht="25.5">
      <c r="A183" s="169">
        <f>A181+1</f>
        <v>42</v>
      </c>
      <c r="B183" s="183" t="s">
        <v>474</v>
      </c>
      <c r="C183" s="170" t="s">
        <v>184</v>
      </c>
      <c r="D183" s="371" t="s">
        <v>475</v>
      </c>
      <c r="E183" s="356">
        <v>600</v>
      </c>
      <c r="F183" s="202"/>
      <c r="G183" s="167"/>
    </row>
    <row r="184" spans="1:7">
      <c r="A184" s="378"/>
      <c r="B184" s="379"/>
      <c r="C184" s="380"/>
      <c r="D184" s="381"/>
      <c r="E184" s="356"/>
      <c r="F184" s="373"/>
      <c r="G184" s="374"/>
    </row>
    <row r="185" spans="1:7" ht="89.25">
      <c r="A185" s="169">
        <f>A183+1</f>
        <v>43</v>
      </c>
      <c r="B185" s="180" t="s">
        <v>476</v>
      </c>
      <c r="C185" s="170" t="s">
        <v>477</v>
      </c>
      <c r="D185" s="361" t="s">
        <v>69</v>
      </c>
      <c r="E185" s="356">
        <v>30</v>
      </c>
      <c r="F185" s="373"/>
      <c r="G185" s="382"/>
    </row>
    <row r="186" spans="1:7">
      <c r="A186" s="378"/>
      <c r="B186" s="379"/>
      <c r="C186" s="380"/>
      <c r="D186" s="381"/>
      <c r="E186" s="356"/>
      <c r="F186" s="373"/>
      <c r="G186" s="374"/>
    </row>
    <row r="187" spans="1:7" ht="102">
      <c r="A187" s="169">
        <f>A185+1</f>
        <v>44</v>
      </c>
      <c r="B187" s="379"/>
      <c r="C187" s="380" t="s">
        <v>478</v>
      </c>
      <c r="D187" s="381"/>
      <c r="E187" s="356"/>
      <c r="F187" s="373"/>
      <c r="G187" s="374"/>
    </row>
    <row r="188" spans="1:7">
      <c r="A188" s="378"/>
      <c r="B188" s="379"/>
      <c r="C188" s="380"/>
      <c r="D188" s="381"/>
      <c r="E188" s="356"/>
      <c r="F188" s="373"/>
      <c r="G188" s="374"/>
    </row>
    <row r="189" spans="1:7">
      <c r="A189" s="378"/>
      <c r="B189" s="180" t="s">
        <v>479</v>
      </c>
      <c r="C189" s="380" t="s">
        <v>480</v>
      </c>
      <c r="D189" s="361" t="s">
        <v>69</v>
      </c>
      <c r="E189" s="356">
        <v>10</v>
      </c>
      <c r="F189" s="373"/>
      <c r="G189" s="382"/>
    </row>
    <row r="190" spans="1:7">
      <c r="A190" s="378"/>
      <c r="B190" s="180"/>
      <c r="C190" s="380"/>
      <c r="D190" s="361"/>
      <c r="E190" s="356"/>
      <c r="F190" s="373"/>
      <c r="G190" s="382"/>
    </row>
    <row r="191" spans="1:7">
      <c r="A191" s="378"/>
      <c r="B191" s="180" t="s">
        <v>481</v>
      </c>
      <c r="C191" s="380" t="s">
        <v>482</v>
      </c>
      <c r="D191" s="361" t="s">
        <v>69</v>
      </c>
      <c r="E191" s="356">
        <v>20</v>
      </c>
      <c r="F191" s="373"/>
      <c r="G191" s="382"/>
    </row>
    <row r="192" spans="1:7">
      <c r="A192" s="378"/>
      <c r="B192" s="180"/>
      <c r="C192" s="380"/>
      <c r="D192" s="361"/>
      <c r="E192" s="356"/>
      <c r="F192" s="373"/>
      <c r="G192" s="382"/>
    </row>
    <row r="193" spans="1:7">
      <c r="A193" s="378"/>
      <c r="B193" s="180" t="s">
        <v>483</v>
      </c>
      <c r="C193" s="380" t="s">
        <v>484</v>
      </c>
      <c r="D193" s="361" t="s">
        <v>69</v>
      </c>
      <c r="E193" s="356">
        <v>100</v>
      </c>
      <c r="F193" s="373"/>
      <c r="G193" s="382"/>
    </row>
    <row r="194" spans="1:7">
      <c r="A194" s="378"/>
      <c r="B194" s="180"/>
      <c r="C194" s="380"/>
      <c r="D194" s="361"/>
      <c r="E194" s="356"/>
      <c r="F194" s="373"/>
      <c r="G194" s="382"/>
    </row>
    <row r="195" spans="1:7">
      <c r="A195" s="343"/>
      <c r="B195" s="219"/>
      <c r="C195" s="364" t="s">
        <v>485</v>
      </c>
      <c r="D195" s="358"/>
      <c r="E195" s="356"/>
      <c r="F195" s="185"/>
      <c r="G195" s="185"/>
    </row>
    <row r="196" spans="1:7">
      <c r="A196" s="343"/>
      <c r="B196" s="219"/>
      <c r="C196" s="217"/>
      <c r="D196" s="358"/>
      <c r="E196" s="356"/>
      <c r="F196" s="185"/>
      <c r="G196" s="185"/>
    </row>
    <row r="197" spans="1:7" ht="25.5">
      <c r="A197" s="343">
        <f>A187+1</f>
        <v>45</v>
      </c>
      <c r="B197" s="375" t="s">
        <v>196</v>
      </c>
      <c r="C197" s="170" t="s">
        <v>197</v>
      </c>
      <c r="D197" s="371" t="s">
        <v>469</v>
      </c>
      <c r="E197" s="383">
        <v>900</v>
      </c>
      <c r="F197" s="384"/>
      <c r="G197" s="385"/>
    </row>
    <row r="198" spans="1:7">
      <c r="A198" s="343"/>
      <c r="B198" s="372"/>
      <c r="C198" s="170"/>
      <c r="D198" s="371"/>
      <c r="E198" s="383"/>
      <c r="F198" s="373"/>
      <c r="G198" s="385"/>
    </row>
    <row r="199" spans="1:7" ht="25.5">
      <c r="A199" s="343">
        <f>A197+1</f>
        <v>46</v>
      </c>
      <c r="B199" s="375" t="s">
        <v>470</v>
      </c>
      <c r="C199" s="170" t="s">
        <v>471</v>
      </c>
      <c r="D199" s="371" t="s">
        <v>469</v>
      </c>
      <c r="E199" s="383">
        <v>600</v>
      </c>
      <c r="F199" s="202"/>
      <c r="G199" s="385"/>
    </row>
    <row r="200" spans="1:7">
      <c r="A200" s="343"/>
      <c r="B200" s="376"/>
      <c r="C200" s="170"/>
      <c r="D200" s="361"/>
      <c r="E200" s="383"/>
      <c r="F200" s="373"/>
      <c r="G200" s="385"/>
    </row>
    <row r="201" spans="1:7" ht="25.5">
      <c r="A201" s="343">
        <f>A199+1</f>
        <v>47</v>
      </c>
      <c r="B201" s="180" t="s">
        <v>237</v>
      </c>
      <c r="C201" s="170" t="s">
        <v>486</v>
      </c>
      <c r="D201" s="169" t="s">
        <v>473</v>
      </c>
      <c r="E201" s="386">
        <v>10</v>
      </c>
      <c r="F201" s="377"/>
      <c r="G201" s="146"/>
    </row>
    <row r="202" spans="1:7">
      <c r="A202" s="343"/>
      <c r="B202" s="180"/>
      <c r="C202" s="264"/>
      <c r="D202" s="180"/>
      <c r="E202" s="386"/>
      <c r="F202" s="377"/>
      <c r="G202" s="146"/>
    </row>
    <row r="203" spans="1:7" ht="25.5">
      <c r="A203" s="343">
        <f>A201+1</f>
        <v>48</v>
      </c>
      <c r="B203" s="387" t="s">
        <v>474</v>
      </c>
      <c r="C203" s="170" t="s">
        <v>184</v>
      </c>
      <c r="D203" s="169" t="s">
        <v>473</v>
      </c>
      <c r="E203" s="383">
        <v>300</v>
      </c>
      <c r="F203" s="202"/>
      <c r="G203" s="385"/>
    </row>
    <row r="204" spans="1:7">
      <c r="A204" s="343"/>
      <c r="B204" s="387"/>
      <c r="C204" s="170"/>
      <c r="D204" s="169"/>
      <c r="E204" s="383"/>
      <c r="F204" s="202"/>
      <c r="G204" s="385"/>
    </row>
    <row r="205" spans="1:7">
      <c r="A205" s="343"/>
      <c r="B205" s="387"/>
      <c r="C205" s="364" t="s">
        <v>487</v>
      </c>
      <c r="D205" s="169"/>
      <c r="E205" s="383"/>
      <c r="F205" s="202"/>
      <c r="G205" s="385"/>
    </row>
    <row r="206" spans="1:7">
      <c r="A206" s="343"/>
      <c r="B206" s="387"/>
      <c r="C206" s="170"/>
      <c r="D206" s="169"/>
      <c r="E206" s="383"/>
      <c r="F206" s="202"/>
      <c r="G206" s="385"/>
    </row>
    <row r="207" spans="1:7" ht="178.5">
      <c r="A207" s="343">
        <f>A203+1</f>
        <v>49</v>
      </c>
      <c r="B207" s="387" t="s">
        <v>488</v>
      </c>
      <c r="C207" s="170" t="s">
        <v>489</v>
      </c>
      <c r="D207" s="253" t="s">
        <v>87</v>
      </c>
      <c r="E207" s="383">
        <v>3</v>
      </c>
      <c r="F207" s="202"/>
      <c r="G207" s="382"/>
    </row>
    <row r="208" spans="1:7">
      <c r="A208" s="343"/>
      <c r="B208" s="387"/>
      <c r="C208" s="170"/>
      <c r="D208" s="253"/>
      <c r="E208" s="383"/>
      <c r="F208" s="202"/>
      <c r="G208" s="382"/>
    </row>
    <row r="209" spans="1:7" ht="25.5">
      <c r="A209" s="343">
        <f>A207+1</f>
        <v>50</v>
      </c>
      <c r="B209" s="375" t="s">
        <v>196</v>
      </c>
      <c r="C209" s="170" t="s">
        <v>197</v>
      </c>
      <c r="D209" s="371" t="s">
        <v>469</v>
      </c>
      <c r="E209" s="383">
        <v>600</v>
      </c>
      <c r="F209" s="384"/>
      <c r="G209" s="388"/>
    </row>
    <row r="210" spans="1:7">
      <c r="A210" s="169"/>
      <c r="B210" s="372"/>
      <c r="C210" s="170"/>
      <c r="D210" s="371"/>
      <c r="E210" s="383"/>
      <c r="F210" s="369"/>
      <c r="G210" s="388"/>
    </row>
    <row r="211" spans="1:7" ht="25.5">
      <c r="A211" s="343">
        <f>A209+1</f>
        <v>51</v>
      </c>
      <c r="B211" s="375" t="s">
        <v>470</v>
      </c>
      <c r="C211" s="170" t="s">
        <v>471</v>
      </c>
      <c r="D211" s="371" t="s">
        <v>469</v>
      </c>
      <c r="E211" s="383">
        <v>360</v>
      </c>
      <c r="F211" s="202"/>
      <c r="G211" s="388"/>
    </row>
    <row r="212" spans="1:7">
      <c r="A212" s="343"/>
      <c r="B212" s="375"/>
      <c r="C212" s="170"/>
      <c r="D212" s="371"/>
      <c r="E212" s="389"/>
      <c r="F212" s="390"/>
      <c r="G212" s="391"/>
    </row>
    <row r="213" spans="1:7" ht="25.5">
      <c r="A213" s="343">
        <f>A211+1</f>
        <v>52</v>
      </c>
      <c r="B213" s="180" t="s">
        <v>237</v>
      </c>
      <c r="C213" s="170" t="s">
        <v>486</v>
      </c>
      <c r="D213" s="169" t="s">
        <v>473</v>
      </c>
      <c r="E213" s="386">
        <v>20</v>
      </c>
      <c r="F213" s="377"/>
      <c r="G213" s="392"/>
    </row>
    <row r="214" spans="1:7">
      <c r="A214" s="343"/>
      <c r="B214" s="169"/>
      <c r="C214" s="170"/>
      <c r="D214" s="371"/>
      <c r="E214" s="361"/>
      <c r="F214" s="393"/>
      <c r="G214" s="390"/>
    </row>
    <row r="215" spans="1:7" ht="25.5">
      <c r="A215" s="343">
        <f>A213+1</f>
        <v>53</v>
      </c>
      <c r="B215" s="376" t="s">
        <v>47</v>
      </c>
      <c r="C215" s="394" t="s">
        <v>490</v>
      </c>
      <c r="D215" s="169" t="s">
        <v>473</v>
      </c>
      <c r="E215" s="383">
        <v>40</v>
      </c>
      <c r="F215" s="167"/>
      <c r="G215" s="388"/>
    </row>
    <row r="216" spans="1:7">
      <c r="A216" s="343"/>
      <c r="B216" s="375"/>
      <c r="C216" s="170"/>
      <c r="D216" s="371"/>
      <c r="E216" s="361"/>
      <c r="F216" s="395"/>
      <c r="G216" s="396"/>
    </row>
    <row r="217" spans="1:7" ht="25.5">
      <c r="A217" s="343">
        <f>A215+1</f>
        <v>54</v>
      </c>
      <c r="B217" s="169" t="s">
        <v>50</v>
      </c>
      <c r="C217" s="170" t="s">
        <v>491</v>
      </c>
      <c r="D217" s="169" t="s">
        <v>473</v>
      </c>
      <c r="E217" s="383">
        <v>70</v>
      </c>
      <c r="F217" s="167"/>
      <c r="G217" s="388"/>
    </row>
    <row r="218" spans="1:7">
      <c r="A218" s="343"/>
      <c r="B218" s="375"/>
      <c r="C218" s="394"/>
      <c r="D218" s="371"/>
      <c r="E218" s="361"/>
      <c r="F218" s="395"/>
      <c r="G218" s="396"/>
    </row>
    <row r="219" spans="1:7" ht="25.5">
      <c r="A219" s="343">
        <f>A217+1</f>
        <v>55</v>
      </c>
      <c r="B219" s="375" t="s">
        <v>492</v>
      </c>
      <c r="C219" s="170" t="s">
        <v>493</v>
      </c>
      <c r="D219" s="371" t="s">
        <v>475</v>
      </c>
      <c r="E219" s="361">
        <v>100</v>
      </c>
      <c r="F219" s="397"/>
      <c r="G219" s="396"/>
    </row>
    <row r="220" spans="1:7">
      <c r="A220" s="343"/>
      <c r="B220" s="169"/>
      <c r="C220" s="170"/>
      <c r="D220" s="371"/>
      <c r="E220" s="361"/>
      <c r="F220" s="393"/>
      <c r="G220" s="390"/>
    </row>
    <row r="221" spans="1:7" ht="25.5">
      <c r="A221" s="343">
        <f>A219+1</f>
        <v>56</v>
      </c>
      <c r="B221" s="375" t="s">
        <v>494</v>
      </c>
      <c r="C221" s="170" t="s">
        <v>495</v>
      </c>
      <c r="D221" s="371" t="s">
        <v>496</v>
      </c>
      <c r="E221" s="361">
        <v>300</v>
      </c>
      <c r="F221" s="397"/>
      <c r="G221" s="396"/>
    </row>
    <row r="222" spans="1:7">
      <c r="A222" s="343"/>
      <c r="B222" s="375"/>
      <c r="C222" s="170"/>
      <c r="D222" s="371"/>
      <c r="E222" s="361"/>
      <c r="F222" s="395"/>
      <c r="G222" s="396"/>
    </row>
    <row r="223" spans="1:7" ht="25.5">
      <c r="A223" s="343">
        <f>A221+1</f>
        <v>57</v>
      </c>
      <c r="B223" s="375" t="s">
        <v>135</v>
      </c>
      <c r="C223" s="170" t="s">
        <v>136</v>
      </c>
      <c r="D223" s="371" t="s">
        <v>496</v>
      </c>
      <c r="E223" s="361">
        <v>150</v>
      </c>
      <c r="F223" s="397"/>
      <c r="G223" s="396"/>
    </row>
    <row r="224" spans="1:7">
      <c r="A224" s="343"/>
      <c r="B224" s="169"/>
      <c r="C224" s="170"/>
      <c r="D224" s="361"/>
      <c r="E224" s="389"/>
      <c r="F224" s="398"/>
      <c r="G224" s="390"/>
    </row>
    <row r="225" spans="1:17" ht="63.75">
      <c r="A225" s="343">
        <f>A223+1</f>
        <v>58</v>
      </c>
      <c r="B225" s="180" t="s">
        <v>497</v>
      </c>
      <c r="C225" s="170" t="s">
        <v>498</v>
      </c>
      <c r="D225" s="361" t="s">
        <v>216</v>
      </c>
      <c r="E225" s="383">
        <v>10</v>
      </c>
      <c r="F225" s="167"/>
      <c r="G225" s="399"/>
      <c r="J225" s="74"/>
      <c r="K225" s="74"/>
      <c r="L225" s="74"/>
      <c r="M225" s="74"/>
      <c r="N225" s="74"/>
      <c r="O225" s="74"/>
      <c r="P225" s="6"/>
      <c r="Q225" s="6"/>
    </row>
    <row r="226" spans="1:17">
      <c r="A226" s="180"/>
      <c r="B226" s="400"/>
      <c r="C226" s="380"/>
      <c r="D226" s="401"/>
      <c r="E226" s="402"/>
      <c r="F226" s="384"/>
      <c r="G226" s="403"/>
      <c r="J226" s="112"/>
      <c r="K226" s="114"/>
      <c r="L226" s="114"/>
      <c r="M226" s="114"/>
      <c r="N226" s="112"/>
      <c r="O226" s="115"/>
      <c r="P226" s="6"/>
      <c r="Q226" s="6"/>
    </row>
    <row r="227" spans="1:17" ht="25.5">
      <c r="A227" s="343">
        <f>A225+1</f>
        <v>59</v>
      </c>
      <c r="B227" s="180" t="s">
        <v>499</v>
      </c>
      <c r="C227" s="170" t="s">
        <v>500</v>
      </c>
      <c r="D227" s="361" t="s">
        <v>501</v>
      </c>
      <c r="E227" s="383">
        <v>2</v>
      </c>
      <c r="F227" s="167"/>
      <c r="G227" s="399"/>
      <c r="I227" s="6"/>
      <c r="J227" s="6"/>
      <c r="K227" s="6"/>
      <c r="L227" s="6"/>
      <c r="M227" s="6"/>
      <c r="N227" s="6"/>
      <c r="O227" s="6"/>
      <c r="P227" s="6"/>
      <c r="Q227" s="6"/>
    </row>
    <row r="228" spans="1:17">
      <c r="A228" s="343"/>
      <c r="B228" s="387"/>
      <c r="C228" s="170"/>
      <c r="D228" s="253"/>
      <c r="E228" s="383"/>
      <c r="F228" s="202"/>
      <c r="G228" s="382"/>
    </row>
    <row r="229" spans="1:17">
      <c r="A229" s="169"/>
      <c r="B229" s="180"/>
      <c r="C229" s="404" t="s">
        <v>502</v>
      </c>
      <c r="D229" s="358"/>
      <c r="E229" s="383"/>
      <c r="F229" s="167"/>
      <c r="G229" s="405"/>
    </row>
    <row r="230" spans="1:17">
      <c r="A230" s="169"/>
      <c r="B230" s="180"/>
      <c r="C230" s="170"/>
      <c r="D230" s="358"/>
      <c r="E230" s="383"/>
      <c r="F230" s="167"/>
      <c r="G230" s="405"/>
    </row>
    <row r="231" spans="1:17" ht="63.75">
      <c r="A231" s="169">
        <f>A227+1</f>
        <v>60</v>
      </c>
      <c r="B231" s="180" t="s">
        <v>497</v>
      </c>
      <c r="C231" s="170" t="s">
        <v>498</v>
      </c>
      <c r="D231" s="361" t="s">
        <v>216</v>
      </c>
      <c r="E231" s="383">
        <v>32</v>
      </c>
      <c r="F231" s="167"/>
      <c r="G231" s="145"/>
    </row>
    <row r="232" spans="1:17">
      <c r="A232" s="169"/>
      <c r="B232" s="180"/>
      <c r="C232" s="170"/>
      <c r="D232" s="358"/>
      <c r="E232" s="383"/>
      <c r="F232" s="167"/>
      <c r="G232" s="406"/>
    </row>
    <row r="233" spans="1:17" ht="38.25">
      <c r="A233" s="169">
        <f>A231+1</f>
        <v>61</v>
      </c>
      <c r="B233" s="180" t="s">
        <v>503</v>
      </c>
      <c r="C233" s="170" t="s">
        <v>504</v>
      </c>
      <c r="D233" s="358" t="s">
        <v>87</v>
      </c>
      <c r="E233" s="383">
        <v>2</v>
      </c>
      <c r="F233" s="167"/>
      <c r="G233" s="406"/>
    </row>
    <row r="234" spans="1:17">
      <c r="A234" s="169"/>
      <c r="B234" s="180"/>
      <c r="C234" s="170"/>
      <c r="D234" s="358"/>
      <c r="E234" s="383"/>
      <c r="F234" s="167"/>
      <c r="G234" s="406"/>
    </row>
    <row r="235" spans="1:17">
      <c r="A235" s="343"/>
      <c r="B235" s="219"/>
      <c r="C235" s="364" t="s">
        <v>505</v>
      </c>
      <c r="D235" s="358"/>
      <c r="E235" s="356"/>
      <c r="F235" s="185"/>
      <c r="G235" s="185"/>
    </row>
    <row r="236" spans="1:17">
      <c r="A236" s="343"/>
      <c r="B236" s="219"/>
      <c r="C236" s="217"/>
      <c r="D236" s="358"/>
      <c r="E236" s="356"/>
      <c r="F236" s="185"/>
      <c r="G236" s="185"/>
    </row>
    <row r="237" spans="1:17" ht="25.5">
      <c r="A237" s="343">
        <f>A233+1</f>
        <v>62</v>
      </c>
      <c r="B237" s="375" t="s">
        <v>196</v>
      </c>
      <c r="C237" s="170" t="s">
        <v>197</v>
      </c>
      <c r="D237" s="371" t="s">
        <v>469</v>
      </c>
      <c r="E237" s="383">
        <v>800</v>
      </c>
      <c r="F237" s="384"/>
      <c r="G237" s="385"/>
    </row>
    <row r="238" spans="1:17">
      <c r="A238" s="343"/>
      <c r="B238" s="372"/>
      <c r="C238" s="170"/>
      <c r="D238" s="371"/>
      <c r="E238" s="383"/>
      <c r="F238" s="373"/>
      <c r="G238" s="385"/>
    </row>
    <row r="239" spans="1:17" ht="25.5">
      <c r="A239" s="343">
        <f>A237+1</f>
        <v>63</v>
      </c>
      <c r="B239" s="375" t="s">
        <v>470</v>
      </c>
      <c r="C239" s="170" t="s">
        <v>471</v>
      </c>
      <c r="D239" s="371" t="s">
        <v>469</v>
      </c>
      <c r="E239" s="383">
        <v>500</v>
      </c>
      <c r="F239" s="202"/>
      <c r="G239" s="385"/>
    </row>
    <row r="240" spans="1:17">
      <c r="A240" s="343"/>
      <c r="B240" s="376"/>
      <c r="C240" s="170"/>
      <c r="D240" s="361"/>
      <c r="E240" s="383"/>
      <c r="F240" s="373"/>
      <c r="G240" s="385"/>
    </row>
    <row r="241" spans="1:7" ht="25.5">
      <c r="A241" s="343">
        <f>A239+1</f>
        <v>64</v>
      </c>
      <c r="B241" s="180" t="s">
        <v>237</v>
      </c>
      <c r="C241" s="170" t="s">
        <v>486</v>
      </c>
      <c r="D241" s="169" t="s">
        <v>473</v>
      </c>
      <c r="E241" s="386">
        <v>10</v>
      </c>
      <c r="F241" s="377"/>
      <c r="G241" s="146"/>
    </row>
    <row r="242" spans="1:7">
      <c r="A242" s="343"/>
      <c r="B242" s="180"/>
      <c r="C242" s="264"/>
      <c r="D242" s="180"/>
      <c r="E242" s="386"/>
      <c r="F242" s="377"/>
      <c r="G242" s="146"/>
    </row>
    <row r="243" spans="1:7" ht="25.5">
      <c r="A243" s="343">
        <f>A241+1</f>
        <v>65</v>
      </c>
      <c r="B243" s="387" t="s">
        <v>474</v>
      </c>
      <c r="C243" s="170" t="s">
        <v>184</v>
      </c>
      <c r="D243" s="169" t="s">
        <v>473</v>
      </c>
      <c r="E243" s="383">
        <v>300</v>
      </c>
      <c r="F243" s="202"/>
      <c r="G243" s="385"/>
    </row>
    <row r="244" spans="1:7">
      <c r="A244" s="169"/>
      <c r="B244" s="180"/>
      <c r="C244" s="170"/>
      <c r="D244" s="358"/>
      <c r="E244" s="383"/>
      <c r="F244" s="167"/>
      <c r="G244" s="406"/>
    </row>
    <row r="245" spans="1:7">
      <c r="A245" s="169"/>
      <c r="B245" s="180"/>
      <c r="C245" s="170"/>
      <c r="D245" s="358"/>
      <c r="E245" s="383"/>
      <c r="F245" s="167"/>
      <c r="G245" s="406"/>
    </row>
    <row r="246" spans="1:7">
      <c r="A246" s="169"/>
      <c r="B246" s="180"/>
      <c r="C246" s="170"/>
      <c r="D246" s="358"/>
      <c r="E246" s="383"/>
      <c r="F246" s="167"/>
      <c r="G246" s="406"/>
    </row>
    <row r="247" spans="1:7">
      <c r="A247" s="169"/>
      <c r="B247" s="180"/>
      <c r="C247" s="364" t="s">
        <v>506</v>
      </c>
      <c r="D247" s="358"/>
      <c r="E247" s="383"/>
      <c r="F247" s="167"/>
      <c r="G247" s="406"/>
    </row>
    <row r="248" spans="1:7">
      <c r="A248" s="169"/>
      <c r="B248" s="180"/>
      <c r="C248" s="170"/>
      <c r="D248" s="358"/>
      <c r="E248" s="383"/>
      <c r="F248" s="167"/>
      <c r="G248" s="406"/>
    </row>
    <row r="249" spans="1:7" ht="25.5">
      <c r="A249" s="169">
        <f>A243+1</f>
        <v>66</v>
      </c>
      <c r="B249" s="375" t="s">
        <v>196</v>
      </c>
      <c r="C249" s="170" t="s">
        <v>197</v>
      </c>
      <c r="D249" s="371" t="s">
        <v>469</v>
      </c>
      <c r="E249" s="356">
        <v>70</v>
      </c>
      <c r="F249" s="407"/>
      <c r="G249" s="385"/>
    </row>
    <row r="250" spans="1:7">
      <c r="A250" s="169"/>
      <c r="B250" s="372"/>
      <c r="C250" s="170"/>
      <c r="D250" s="371"/>
      <c r="E250" s="383"/>
      <c r="F250" s="408"/>
      <c r="G250" s="388"/>
    </row>
    <row r="251" spans="1:7" ht="25.5">
      <c r="A251" s="169">
        <f>A249+1</f>
        <v>67</v>
      </c>
      <c r="B251" s="375" t="s">
        <v>470</v>
      </c>
      <c r="C251" s="170" t="s">
        <v>471</v>
      </c>
      <c r="D251" s="371" t="s">
        <v>469</v>
      </c>
      <c r="E251" s="356">
        <v>20</v>
      </c>
      <c r="F251" s="202"/>
      <c r="G251" s="167"/>
    </row>
    <row r="252" spans="1:7">
      <c r="A252" s="169"/>
      <c r="B252" s="376"/>
      <c r="C252" s="170"/>
      <c r="D252" s="361"/>
      <c r="E252" s="402"/>
      <c r="F252" s="409"/>
      <c r="G252" s="410"/>
    </row>
    <row r="253" spans="1:7" ht="25.5">
      <c r="A253" s="169">
        <f>A251+1</f>
        <v>68</v>
      </c>
      <c r="B253" s="169" t="s">
        <v>237</v>
      </c>
      <c r="C253" s="394" t="s">
        <v>507</v>
      </c>
      <c r="D253" s="169" t="s">
        <v>473</v>
      </c>
      <c r="E253" s="356">
        <v>20</v>
      </c>
      <c r="F253" s="167"/>
      <c r="G253" s="385"/>
    </row>
    <row r="254" spans="1:7" ht="14.25">
      <c r="A254" s="169"/>
      <c r="B254" s="411"/>
      <c r="C254" s="170"/>
      <c r="D254" s="361"/>
      <c r="E254" s="356"/>
      <c r="F254" s="369"/>
      <c r="G254" s="388"/>
    </row>
    <row r="255" spans="1:7" ht="25.5">
      <c r="A255" s="169">
        <f>A253+1</f>
        <v>69</v>
      </c>
      <c r="B255" s="169" t="s">
        <v>50</v>
      </c>
      <c r="C255" s="170" t="s">
        <v>491</v>
      </c>
      <c r="D255" s="169" t="s">
        <v>473</v>
      </c>
      <c r="E255" s="356">
        <v>10</v>
      </c>
      <c r="F255" s="167"/>
      <c r="G255" s="385"/>
    </row>
    <row r="256" spans="1:7" ht="14.25">
      <c r="A256" s="169"/>
      <c r="B256" s="411"/>
      <c r="C256" s="170"/>
      <c r="D256" s="361"/>
      <c r="E256" s="356"/>
      <c r="F256" s="369"/>
      <c r="G256" s="388"/>
    </row>
    <row r="257" spans="1:7" ht="25.5">
      <c r="A257" s="169">
        <f>A255+1</f>
        <v>70</v>
      </c>
      <c r="B257" s="375" t="s">
        <v>492</v>
      </c>
      <c r="C257" s="170" t="s">
        <v>493</v>
      </c>
      <c r="D257" s="371" t="s">
        <v>475</v>
      </c>
      <c r="E257" s="361">
        <v>20</v>
      </c>
      <c r="F257" s="397"/>
      <c r="G257" s="396"/>
    </row>
    <row r="258" spans="1:7">
      <c r="A258" s="169"/>
      <c r="B258" s="169"/>
      <c r="C258" s="170"/>
      <c r="D258" s="371"/>
      <c r="E258" s="361"/>
      <c r="F258" s="393"/>
      <c r="G258" s="390"/>
    </row>
    <row r="259" spans="1:7" ht="25.5">
      <c r="A259" s="169">
        <f>A257+1</f>
        <v>71</v>
      </c>
      <c r="B259" s="375" t="s">
        <v>494</v>
      </c>
      <c r="C259" s="170" t="s">
        <v>495</v>
      </c>
      <c r="D259" s="371" t="s">
        <v>496</v>
      </c>
      <c r="E259" s="361">
        <v>90</v>
      </c>
      <c r="F259" s="397"/>
      <c r="G259" s="396"/>
    </row>
    <row r="260" spans="1:7">
      <c r="A260" s="169"/>
      <c r="B260" s="375"/>
      <c r="C260" s="170"/>
      <c r="D260" s="371"/>
      <c r="E260" s="361"/>
      <c r="F260" s="395"/>
      <c r="G260" s="396"/>
    </row>
    <row r="261" spans="1:7" ht="25.5">
      <c r="A261" s="169">
        <f>A259+1</f>
        <v>72</v>
      </c>
      <c r="B261" s="375" t="s">
        <v>135</v>
      </c>
      <c r="C261" s="170" t="s">
        <v>136</v>
      </c>
      <c r="D261" s="371" t="s">
        <v>496</v>
      </c>
      <c r="E261" s="361">
        <v>50</v>
      </c>
      <c r="F261" s="397"/>
      <c r="G261" s="396"/>
    </row>
    <row r="262" spans="1:7">
      <c r="A262" s="169"/>
      <c r="B262" s="375"/>
      <c r="C262" s="170"/>
      <c r="D262" s="371"/>
      <c r="E262" s="361"/>
      <c r="F262" s="397"/>
      <c r="G262" s="396"/>
    </row>
    <row r="263" spans="1:7">
      <c r="A263" s="265" t="s">
        <v>213</v>
      </c>
      <c r="B263" s="266"/>
      <c r="C263" s="353" t="s">
        <v>357</v>
      </c>
      <c r="D263" s="358"/>
      <c r="E263" s="356"/>
      <c r="F263" s="185"/>
      <c r="G263" s="185"/>
    </row>
    <row r="264" spans="1:7">
      <c r="A264" s="343"/>
      <c r="B264" s="219"/>
      <c r="C264" s="217"/>
      <c r="D264" s="358"/>
      <c r="E264" s="356"/>
      <c r="F264" s="185"/>
      <c r="G264" s="185"/>
    </row>
    <row r="265" spans="1:7" ht="25.5">
      <c r="A265" s="169">
        <f>A261+1</f>
        <v>73</v>
      </c>
      <c r="B265" s="169" t="s">
        <v>508</v>
      </c>
      <c r="C265" s="170" t="s">
        <v>509</v>
      </c>
      <c r="D265" s="371" t="s">
        <v>307</v>
      </c>
      <c r="E265" s="412">
        <v>1</v>
      </c>
      <c r="F265" s="413"/>
      <c r="G265" s="414"/>
    </row>
    <row r="266" spans="1:7">
      <c r="A266" s="169"/>
      <c r="B266" s="169"/>
      <c r="C266" s="170"/>
      <c r="D266" s="371"/>
      <c r="E266" s="412"/>
      <c r="F266" s="413"/>
      <c r="G266" s="414"/>
    </row>
    <row r="267" spans="1:7" ht="25.5">
      <c r="A267" s="169">
        <f>A265+1</f>
        <v>74</v>
      </c>
      <c r="B267" s="169" t="s">
        <v>510</v>
      </c>
      <c r="C267" s="170" t="s">
        <v>511</v>
      </c>
      <c r="D267" s="371" t="s">
        <v>252</v>
      </c>
      <c r="E267" s="412">
        <v>1</v>
      </c>
      <c r="F267" s="413"/>
      <c r="G267" s="414"/>
    </row>
    <row r="268" spans="1:7">
      <c r="A268" s="180"/>
      <c r="B268" s="375"/>
      <c r="C268" s="415"/>
      <c r="D268" s="371"/>
      <c r="E268" s="412"/>
      <c r="F268" s="416"/>
      <c r="G268" s="414"/>
    </row>
    <row r="269" spans="1:7" ht="81" customHeight="1">
      <c r="A269" s="169">
        <f>A267+1</f>
        <v>75</v>
      </c>
      <c r="B269" s="169" t="s">
        <v>512</v>
      </c>
      <c r="C269" s="170" t="s">
        <v>513</v>
      </c>
      <c r="D269" s="371" t="s">
        <v>69</v>
      </c>
      <c r="E269" s="412">
        <v>150</v>
      </c>
      <c r="F269" s="413"/>
      <c r="G269" s="414"/>
    </row>
    <row r="270" spans="1:7">
      <c r="A270" s="180"/>
      <c r="B270" s="375"/>
      <c r="C270" s="415"/>
      <c r="D270" s="371"/>
      <c r="E270" s="412"/>
      <c r="F270" s="416"/>
      <c r="G270" s="414"/>
    </row>
    <row r="271" spans="1:7" ht="89.25">
      <c r="A271" s="169">
        <f>A269+1</f>
        <v>76</v>
      </c>
      <c r="B271" s="169" t="s">
        <v>514</v>
      </c>
      <c r="C271" s="170" t="s">
        <v>515</v>
      </c>
      <c r="D271" s="371" t="s">
        <v>69</v>
      </c>
      <c r="E271" s="412">
        <v>100</v>
      </c>
      <c r="F271" s="397"/>
      <c r="G271" s="414"/>
    </row>
    <row r="272" spans="1:7">
      <c r="A272" s="180"/>
      <c r="B272" s="375"/>
      <c r="C272" s="170"/>
      <c r="D272" s="371"/>
      <c r="E272" s="412"/>
      <c r="F272" s="416"/>
      <c r="G272" s="414"/>
    </row>
    <row r="273" spans="1:7" ht="63.75">
      <c r="A273" s="169">
        <f>A271+1</f>
        <v>77</v>
      </c>
      <c r="B273" s="183" t="s">
        <v>516</v>
      </c>
      <c r="C273" s="417" t="s">
        <v>517</v>
      </c>
      <c r="D273" s="264" t="s">
        <v>307</v>
      </c>
      <c r="E273" s="361">
        <v>1</v>
      </c>
      <c r="F273" s="418"/>
      <c r="G273" s="414"/>
    </row>
    <row r="274" spans="1:7">
      <c r="A274" s="180"/>
      <c r="B274" s="375"/>
      <c r="C274" s="419"/>
      <c r="D274" s="264"/>
      <c r="E274" s="361"/>
      <c r="F274" s="418"/>
      <c r="G274" s="414"/>
    </row>
    <row r="275" spans="1:7" ht="38.25">
      <c r="A275" s="169">
        <f>A273+1</f>
        <v>78</v>
      </c>
      <c r="B275" s="183" t="s">
        <v>518</v>
      </c>
      <c r="C275" s="170" t="s">
        <v>519</v>
      </c>
      <c r="D275" s="371" t="s">
        <v>520</v>
      </c>
      <c r="E275" s="412">
        <v>4</v>
      </c>
      <c r="F275" s="413"/>
      <c r="G275" s="414"/>
    </row>
    <row r="276" spans="1:7">
      <c r="A276" s="180"/>
      <c r="B276" s="375"/>
      <c r="C276" s="170"/>
      <c r="D276" s="371"/>
      <c r="E276" s="412"/>
      <c r="F276" s="416"/>
      <c r="G276" s="414"/>
    </row>
    <row r="277" spans="1:7" ht="25.5">
      <c r="A277" s="169">
        <f>A275+1</f>
        <v>79</v>
      </c>
      <c r="B277" s="169" t="s">
        <v>521</v>
      </c>
      <c r="C277" s="419" t="s">
        <v>522</v>
      </c>
      <c r="D277" s="264" t="s">
        <v>87</v>
      </c>
      <c r="E277" s="361">
        <v>1</v>
      </c>
      <c r="F277" s="418"/>
      <c r="G277" s="414"/>
    </row>
    <row r="278" spans="1:7">
      <c r="A278" s="180"/>
      <c r="B278" s="375"/>
      <c r="C278" s="415"/>
      <c r="D278" s="371"/>
      <c r="E278" s="412"/>
      <c r="F278" s="416"/>
      <c r="G278" s="414"/>
    </row>
    <row r="279" spans="1:7" ht="25.5">
      <c r="A279" s="169">
        <f>A277+1</f>
        <v>80</v>
      </c>
      <c r="B279" s="169" t="s">
        <v>523</v>
      </c>
      <c r="C279" s="419" t="s">
        <v>524</v>
      </c>
      <c r="D279" s="264" t="s">
        <v>307</v>
      </c>
      <c r="E279" s="361">
        <v>1</v>
      </c>
      <c r="F279" s="418"/>
      <c r="G279" s="414"/>
    </row>
    <row r="280" spans="1:7">
      <c r="A280" s="180"/>
      <c r="B280" s="375"/>
      <c r="C280" s="170"/>
      <c r="D280" s="371"/>
      <c r="E280" s="412"/>
      <c r="F280" s="420"/>
      <c r="G280" s="414"/>
    </row>
    <row r="281" spans="1:7" ht="25.5">
      <c r="A281" s="169">
        <f>A279+1</f>
        <v>81</v>
      </c>
      <c r="B281" s="169" t="s">
        <v>525</v>
      </c>
      <c r="C281" s="170" t="s">
        <v>526</v>
      </c>
      <c r="D281" s="371" t="s">
        <v>527</v>
      </c>
      <c r="E281" s="412">
        <v>72</v>
      </c>
      <c r="F281" s="413"/>
      <c r="G281" s="414"/>
    </row>
    <row r="282" spans="1:7">
      <c r="A282" s="180"/>
      <c r="B282" s="375"/>
      <c r="C282" s="170"/>
      <c r="D282" s="371"/>
      <c r="E282" s="412"/>
      <c r="F282" s="420"/>
      <c r="G282" s="414"/>
    </row>
    <row r="283" spans="1:7" ht="38.25">
      <c r="A283" s="169">
        <f>A281+1</f>
        <v>82</v>
      </c>
      <c r="B283" s="169" t="s">
        <v>528</v>
      </c>
      <c r="C283" s="170" t="s">
        <v>529</v>
      </c>
      <c r="D283" s="371" t="s">
        <v>69</v>
      </c>
      <c r="E283" s="412">
        <v>250</v>
      </c>
      <c r="F283" s="413"/>
      <c r="G283" s="414"/>
    </row>
    <row r="284" spans="1:7">
      <c r="A284" s="180"/>
      <c r="B284" s="375"/>
      <c r="C284" s="170"/>
      <c r="D284" s="371"/>
      <c r="E284" s="412"/>
      <c r="F284" s="420"/>
      <c r="G284" s="414"/>
    </row>
    <row r="285" spans="1:7" ht="25.5">
      <c r="A285" s="169">
        <f>A283+1</f>
        <v>83</v>
      </c>
      <c r="B285" s="169" t="s">
        <v>530</v>
      </c>
      <c r="C285" s="170" t="s">
        <v>531</v>
      </c>
      <c r="D285" s="371" t="s">
        <v>87</v>
      </c>
      <c r="E285" s="412">
        <v>1</v>
      </c>
      <c r="F285" s="413"/>
      <c r="G285" s="414"/>
    </row>
    <row r="286" spans="1:7">
      <c r="A286" s="180"/>
      <c r="B286" s="375"/>
      <c r="C286" s="170"/>
      <c r="D286" s="371"/>
      <c r="E286" s="412"/>
      <c r="F286" s="420"/>
      <c r="G286" s="414"/>
    </row>
    <row r="287" spans="1:7" ht="38.25">
      <c r="A287" s="169">
        <f>A285+1</f>
        <v>84</v>
      </c>
      <c r="B287" s="169" t="s">
        <v>532</v>
      </c>
      <c r="C287" s="170" t="s">
        <v>533</v>
      </c>
      <c r="D287" s="371" t="s">
        <v>307</v>
      </c>
      <c r="E287" s="412">
        <v>1</v>
      </c>
      <c r="F287" s="413"/>
      <c r="G287" s="414"/>
    </row>
    <row r="288" spans="1:7">
      <c r="A288" s="169"/>
      <c r="B288" s="169"/>
      <c r="C288" s="170"/>
      <c r="D288" s="371"/>
      <c r="E288" s="412"/>
      <c r="F288" s="413"/>
      <c r="G288" s="414"/>
    </row>
    <row r="289" spans="1:7" ht="51">
      <c r="A289" s="169">
        <f>A287+1</f>
        <v>85</v>
      </c>
      <c r="B289" s="375" t="s">
        <v>534</v>
      </c>
      <c r="C289" s="170" t="s">
        <v>535</v>
      </c>
      <c r="D289" s="371" t="s">
        <v>69</v>
      </c>
      <c r="E289" s="412">
        <v>180</v>
      </c>
      <c r="F289" s="167"/>
      <c r="G289" s="385"/>
    </row>
    <row r="290" spans="1:7" ht="14.25">
      <c r="A290" s="421"/>
      <c r="B290" s="421"/>
      <c r="C290" s="170"/>
      <c r="D290" s="422"/>
      <c r="E290" s="422"/>
      <c r="F290" s="167"/>
      <c r="G290" s="385"/>
    </row>
    <row r="291" spans="1:7" ht="63.75">
      <c r="A291" s="169">
        <f>A289+1</f>
        <v>86</v>
      </c>
      <c r="B291" s="169" t="s">
        <v>536</v>
      </c>
      <c r="C291" s="170" t="s">
        <v>537</v>
      </c>
      <c r="D291" s="371" t="s">
        <v>69</v>
      </c>
      <c r="E291" s="412">
        <v>70</v>
      </c>
      <c r="F291" s="413"/>
      <c r="G291" s="414"/>
    </row>
    <row r="292" spans="1:7">
      <c r="A292" s="169"/>
      <c r="B292" s="169"/>
      <c r="C292" s="170"/>
      <c r="D292" s="371"/>
      <c r="E292" s="412"/>
      <c r="F292" s="413"/>
      <c r="G292" s="414"/>
    </row>
    <row r="293" spans="1:7" ht="38.25">
      <c r="A293" s="169">
        <f>A291+1</f>
        <v>87</v>
      </c>
      <c r="B293" s="169" t="s">
        <v>538</v>
      </c>
      <c r="C293" s="170" t="s">
        <v>539</v>
      </c>
      <c r="D293" s="261" t="s">
        <v>87</v>
      </c>
      <c r="E293" s="261">
        <v>1</v>
      </c>
      <c r="F293" s="413"/>
      <c r="G293" s="385"/>
    </row>
    <row r="294" spans="1:7">
      <c r="A294" s="343"/>
      <c r="B294" s="219"/>
      <c r="C294" s="217"/>
      <c r="D294" s="358"/>
      <c r="E294" s="356"/>
      <c r="F294" s="185"/>
      <c r="G294" s="185"/>
    </row>
    <row r="295" spans="1:7" ht="191.25">
      <c r="A295" s="169">
        <f>A293+1</f>
        <v>88</v>
      </c>
      <c r="B295" s="219" t="s">
        <v>540</v>
      </c>
      <c r="C295" s="170" t="s">
        <v>541</v>
      </c>
      <c r="D295" s="358" t="s">
        <v>542</v>
      </c>
      <c r="E295" s="356">
        <v>4</v>
      </c>
      <c r="F295" s="185"/>
      <c r="G295" s="385"/>
    </row>
    <row r="296" spans="1:7">
      <c r="A296" s="343"/>
      <c r="B296" s="219"/>
      <c r="C296" s="170"/>
      <c r="D296" s="358"/>
      <c r="E296" s="356"/>
      <c r="F296" s="185"/>
      <c r="G296" s="385"/>
    </row>
    <row r="297" spans="1:7" ht="63.75">
      <c r="A297" s="169">
        <f>A295+1</f>
        <v>89</v>
      </c>
      <c r="B297" s="219" t="s">
        <v>543</v>
      </c>
      <c r="C297" s="170" t="s">
        <v>544</v>
      </c>
      <c r="D297" s="358" t="s">
        <v>69</v>
      </c>
      <c r="E297" s="356">
        <v>200</v>
      </c>
      <c r="F297" s="185"/>
      <c r="G297" s="385"/>
    </row>
    <row r="298" spans="1:7">
      <c r="A298" s="343"/>
      <c r="B298" s="219"/>
      <c r="C298" s="217"/>
      <c r="D298" s="358"/>
      <c r="E298" s="356"/>
      <c r="F298" s="185"/>
      <c r="G298" s="185"/>
    </row>
    <row r="299" spans="1:7" ht="19.899999999999999" customHeight="1">
      <c r="A299" s="441" t="s">
        <v>243</v>
      </c>
      <c r="B299" s="441"/>
      <c r="C299" s="441"/>
      <c r="D299" s="441"/>
      <c r="E299" s="441"/>
      <c r="F299" s="441"/>
      <c r="G299" s="94"/>
    </row>
    <row r="300" spans="1:7" ht="19.899999999999999" customHeight="1">
      <c r="A300" s="441" t="s">
        <v>244</v>
      </c>
      <c r="B300" s="441"/>
      <c r="C300" s="441"/>
      <c r="D300" s="441"/>
      <c r="E300" s="441"/>
      <c r="F300" s="441"/>
      <c r="G300" s="94"/>
    </row>
    <row r="301" spans="1:7" ht="19.899999999999999" customHeight="1">
      <c r="A301" s="441" t="s">
        <v>245</v>
      </c>
      <c r="B301" s="441"/>
      <c r="C301" s="441"/>
      <c r="D301" s="441"/>
      <c r="E301" s="441"/>
      <c r="F301" s="441"/>
      <c r="G301" s="116"/>
    </row>
    <row r="302" spans="1:7">
      <c r="A302" s="133"/>
      <c r="B302" s="133"/>
      <c r="C302" s="133"/>
      <c r="D302" s="133"/>
      <c r="E302" s="133"/>
      <c r="F302" s="133"/>
      <c r="G302" s="423"/>
    </row>
    <row r="303" spans="1:7">
      <c r="A303" s="343"/>
      <c r="B303" s="219"/>
      <c r="C303" s="217"/>
      <c r="D303" s="358"/>
      <c r="E303" s="356"/>
      <c r="F303" s="185"/>
      <c r="G303" s="185"/>
    </row>
    <row r="304" spans="1:7">
      <c r="A304" s="343"/>
      <c r="B304" s="219"/>
      <c r="C304" s="217"/>
      <c r="D304" s="358"/>
      <c r="E304" s="356"/>
      <c r="F304" s="185"/>
      <c r="G304" s="185"/>
    </row>
    <row r="305" spans="1:7">
      <c r="A305" s="343"/>
      <c r="B305" s="219"/>
      <c r="C305" s="353" t="s">
        <v>247</v>
      </c>
      <c r="D305" s="358"/>
      <c r="E305" s="356"/>
      <c r="F305" s="185"/>
      <c r="G305" s="185"/>
    </row>
    <row r="306" spans="1:7">
      <c r="A306" s="343"/>
      <c r="B306" s="219"/>
      <c r="C306" s="217"/>
      <c r="D306" s="358"/>
      <c r="E306" s="356"/>
      <c r="F306" s="185"/>
      <c r="G306" s="185"/>
    </row>
    <row r="307" spans="1:7">
      <c r="A307" s="243"/>
      <c r="B307" s="243"/>
      <c r="C307" s="242" t="s">
        <v>248</v>
      </c>
      <c r="D307" s="243"/>
      <c r="E307" s="152"/>
      <c r="F307" s="146"/>
      <c r="G307" s="167"/>
    </row>
    <row r="308" spans="1:7">
      <c r="A308" s="243"/>
      <c r="B308" s="243"/>
      <c r="C308" s="243"/>
      <c r="D308" s="243"/>
      <c r="E308" s="152"/>
      <c r="F308" s="146"/>
      <c r="G308" s="167"/>
    </row>
    <row r="309" spans="1:7" ht="55.15" customHeight="1">
      <c r="A309" s="247"/>
      <c r="B309" s="247"/>
      <c r="C309" s="246" t="s">
        <v>249</v>
      </c>
      <c r="D309" s="247"/>
      <c r="E309" s="145"/>
      <c r="F309" s="146"/>
      <c r="G309" s="167"/>
    </row>
    <row r="310" spans="1:7">
      <c r="A310" s="343"/>
      <c r="B310" s="219"/>
      <c r="C310" s="217"/>
      <c r="D310" s="358"/>
      <c r="E310" s="356"/>
      <c r="F310" s="185"/>
      <c r="G310" s="185"/>
    </row>
    <row r="311" spans="1:7">
      <c r="A311" s="265" t="s">
        <v>234</v>
      </c>
      <c r="B311" s="266"/>
      <c r="C311" s="354" t="s">
        <v>256</v>
      </c>
      <c r="D311" s="262"/>
      <c r="E311" s="145"/>
      <c r="F311" s="146"/>
      <c r="G311" s="146"/>
    </row>
    <row r="312" spans="1:7">
      <c r="A312" s="343"/>
      <c r="B312" s="219"/>
      <c r="C312" s="424"/>
      <c r="D312" s="358"/>
      <c r="E312" s="356"/>
      <c r="F312" s="185"/>
      <c r="G312" s="185"/>
    </row>
    <row r="313" spans="1:7">
      <c r="A313" s="343"/>
      <c r="B313" s="219"/>
      <c r="C313" s="364" t="s">
        <v>430</v>
      </c>
      <c r="D313" s="358"/>
      <c r="E313" s="356"/>
      <c r="F313" s="185"/>
      <c r="G313" s="185"/>
    </row>
    <row r="314" spans="1:7">
      <c r="A314" s="343"/>
      <c r="B314" s="219"/>
      <c r="C314" s="252" t="s">
        <v>545</v>
      </c>
      <c r="D314" s="358"/>
      <c r="E314" s="356"/>
      <c r="F314" s="185"/>
      <c r="G314" s="185"/>
    </row>
    <row r="315" spans="1:7">
      <c r="A315" s="343"/>
      <c r="B315" s="219"/>
      <c r="C315" s="252"/>
      <c r="D315" s="358"/>
      <c r="E315" s="356"/>
      <c r="F315" s="185"/>
      <c r="G315" s="185"/>
    </row>
    <row r="316" spans="1:7" ht="54.6" customHeight="1">
      <c r="A316" s="180">
        <f>A297+1</f>
        <v>90</v>
      </c>
      <c r="B316" s="180" t="s">
        <v>250</v>
      </c>
      <c r="C316" s="217" t="s">
        <v>546</v>
      </c>
      <c r="D316" s="361"/>
      <c r="E316" s="425"/>
      <c r="F316" s="425"/>
      <c r="G316" s="425"/>
    </row>
    <row r="317" spans="1:7">
      <c r="A317" s="264"/>
      <c r="B317" s="264"/>
      <c r="C317" s="217"/>
      <c r="D317" s="361"/>
      <c r="E317" s="361"/>
      <c r="F317" s="425"/>
      <c r="G317" s="425"/>
    </row>
    <row r="318" spans="1:7">
      <c r="A318" s="264"/>
      <c r="B318" s="180" t="s">
        <v>18</v>
      </c>
      <c r="C318" s="217" t="s">
        <v>547</v>
      </c>
      <c r="D318" s="361" t="s">
        <v>87</v>
      </c>
      <c r="E318" s="425">
        <v>4</v>
      </c>
      <c r="F318" s="146"/>
      <c r="G318" s="167"/>
    </row>
    <row r="319" spans="1:7">
      <c r="A319" s="264"/>
      <c r="B319" s="180"/>
      <c r="C319" s="217"/>
      <c r="D319" s="361"/>
      <c r="E319" s="425"/>
      <c r="F319" s="146"/>
      <c r="G319" s="167"/>
    </row>
    <row r="320" spans="1:7">
      <c r="A320" s="264"/>
      <c r="B320" s="180" t="s">
        <v>19</v>
      </c>
      <c r="C320" s="217" t="s">
        <v>548</v>
      </c>
      <c r="D320" s="361" t="s">
        <v>87</v>
      </c>
      <c r="E320" s="425">
        <v>1</v>
      </c>
      <c r="F320" s="146"/>
      <c r="G320" s="167"/>
    </row>
    <row r="321" spans="1:7">
      <c r="A321" s="343"/>
      <c r="B321" s="219"/>
      <c r="C321" s="217"/>
      <c r="D321" s="358"/>
      <c r="E321" s="356"/>
      <c r="F321" s="185"/>
      <c r="G321" s="185"/>
    </row>
    <row r="322" spans="1:7">
      <c r="A322" s="265" t="s">
        <v>246</v>
      </c>
      <c r="B322" s="266"/>
      <c r="C322" s="354" t="s">
        <v>364</v>
      </c>
      <c r="D322" s="262"/>
      <c r="E322" s="145"/>
      <c r="F322" s="146"/>
      <c r="G322" s="146"/>
    </row>
    <row r="323" spans="1:7">
      <c r="A323" s="343"/>
      <c r="B323" s="219"/>
      <c r="C323" s="424"/>
      <c r="D323" s="358"/>
      <c r="E323" s="356"/>
      <c r="F323" s="185"/>
      <c r="G323" s="185"/>
    </row>
    <row r="324" spans="1:7">
      <c r="A324" s="426"/>
      <c r="B324" s="247"/>
      <c r="C324" s="424" t="s">
        <v>388</v>
      </c>
      <c r="D324" s="247"/>
      <c r="E324" s="145"/>
      <c r="F324" s="146"/>
      <c r="G324" s="167"/>
    </row>
    <row r="325" spans="1:7">
      <c r="A325" s="252"/>
      <c r="B325" s="290"/>
      <c r="C325" s="252" t="s">
        <v>545</v>
      </c>
      <c r="D325" s="290"/>
      <c r="E325" s="161"/>
      <c r="F325" s="427"/>
      <c r="G325" s="162"/>
    </row>
    <row r="326" spans="1:7">
      <c r="A326" s="343"/>
      <c r="B326" s="218"/>
      <c r="C326" s="246"/>
      <c r="D326" s="247"/>
      <c r="E326" s="360"/>
      <c r="F326" s="146"/>
      <c r="G326" s="167"/>
    </row>
    <row r="327" spans="1:7" ht="38.25">
      <c r="A327" s="343">
        <f>A316+1</f>
        <v>91</v>
      </c>
      <c r="B327" s="180" t="s">
        <v>372</v>
      </c>
      <c r="C327" s="170" t="s">
        <v>549</v>
      </c>
      <c r="D327" s="358" t="s">
        <v>87</v>
      </c>
      <c r="E327" s="360">
        <v>6</v>
      </c>
      <c r="F327" s="146"/>
      <c r="G327" s="167"/>
    </row>
    <row r="328" spans="1:7">
      <c r="A328" s="426"/>
      <c r="B328" s="247"/>
      <c r="C328" s="424"/>
      <c r="D328" s="247"/>
      <c r="E328" s="145"/>
      <c r="F328" s="368"/>
      <c r="G328" s="167"/>
    </row>
    <row r="329" spans="1:7">
      <c r="A329" s="343"/>
      <c r="B329" s="219"/>
      <c r="C329" s="364" t="s">
        <v>430</v>
      </c>
      <c r="D329" s="358"/>
      <c r="E329" s="356"/>
      <c r="F329" s="185"/>
      <c r="G329" s="185"/>
    </row>
    <row r="330" spans="1:7">
      <c r="A330" s="343"/>
      <c r="B330" s="219"/>
      <c r="C330" s="252" t="s">
        <v>545</v>
      </c>
      <c r="D330" s="358"/>
      <c r="E330" s="356"/>
      <c r="F330" s="185"/>
      <c r="G330" s="185"/>
    </row>
    <row r="331" spans="1:7">
      <c r="A331" s="343"/>
      <c r="B331" s="219"/>
      <c r="C331" s="252"/>
      <c r="D331" s="358"/>
      <c r="E331" s="356"/>
      <c r="F331" s="185"/>
      <c r="G331" s="185"/>
    </row>
    <row r="332" spans="1:7" ht="55.15" customHeight="1">
      <c r="A332" s="180">
        <f>A327+1</f>
        <v>92</v>
      </c>
      <c r="B332" s="180" t="s">
        <v>374</v>
      </c>
      <c r="C332" s="217" t="s">
        <v>546</v>
      </c>
      <c r="D332" s="361"/>
      <c r="E332" s="425"/>
      <c r="F332" s="425"/>
      <c r="G332" s="425"/>
    </row>
    <row r="333" spans="1:7">
      <c r="A333" s="264"/>
      <c r="B333" s="264"/>
      <c r="C333" s="217"/>
      <c r="D333" s="361"/>
      <c r="E333" s="361"/>
      <c r="F333" s="425"/>
      <c r="G333" s="425"/>
    </row>
    <row r="334" spans="1:7">
      <c r="A334" s="264"/>
      <c r="B334" s="180" t="s">
        <v>18</v>
      </c>
      <c r="C334" s="217" t="s">
        <v>547</v>
      </c>
      <c r="D334" s="361" t="s">
        <v>87</v>
      </c>
      <c r="E334" s="425">
        <v>1</v>
      </c>
      <c r="F334" s="146"/>
      <c r="G334" s="167"/>
    </row>
    <row r="335" spans="1:7">
      <c r="A335" s="264"/>
      <c r="B335" s="180"/>
      <c r="C335" s="217"/>
      <c r="D335" s="361"/>
      <c r="E335" s="425"/>
      <c r="F335" s="425"/>
      <c r="G335" s="167"/>
    </row>
    <row r="336" spans="1:7">
      <c r="A336" s="265" t="s">
        <v>550</v>
      </c>
      <c r="B336" s="266"/>
      <c r="C336" s="354" t="s">
        <v>465</v>
      </c>
      <c r="D336" s="262"/>
      <c r="E336" s="145"/>
      <c r="F336" s="146"/>
      <c r="G336" s="146"/>
    </row>
    <row r="337" spans="1:7">
      <c r="A337" s="343"/>
      <c r="B337" s="219"/>
      <c r="C337" s="217"/>
      <c r="D337" s="358"/>
      <c r="E337" s="356"/>
      <c r="F337" s="185"/>
      <c r="G337" s="185"/>
    </row>
    <row r="338" spans="1:7">
      <c r="A338" s="343"/>
      <c r="B338" s="219"/>
      <c r="C338" s="364" t="s">
        <v>485</v>
      </c>
      <c r="D338" s="358"/>
      <c r="E338" s="356"/>
      <c r="F338" s="185"/>
      <c r="G338" s="185"/>
    </row>
    <row r="339" spans="1:7">
      <c r="A339" s="343"/>
      <c r="B339" s="219"/>
      <c r="C339" s="252" t="s">
        <v>545</v>
      </c>
      <c r="D339" s="358"/>
      <c r="E339" s="356"/>
      <c r="F339" s="185"/>
      <c r="G339" s="185"/>
    </row>
    <row r="340" spans="1:7">
      <c r="A340" s="343"/>
      <c r="B340" s="219"/>
      <c r="C340" s="364"/>
      <c r="D340" s="358"/>
      <c r="E340" s="356"/>
      <c r="F340" s="185"/>
      <c r="G340" s="185"/>
    </row>
    <row r="341" spans="1:7" ht="89.25">
      <c r="A341" s="169">
        <f>A332+1</f>
        <v>93</v>
      </c>
      <c r="B341" s="218" t="s">
        <v>376</v>
      </c>
      <c r="C341" s="170" t="s">
        <v>551</v>
      </c>
      <c r="D341" s="247"/>
      <c r="E341" s="356"/>
      <c r="F341" s="146"/>
      <c r="G341" s="374"/>
    </row>
    <row r="342" spans="1:7">
      <c r="A342" s="247"/>
      <c r="B342" s="343"/>
      <c r="C342" s="246"/>
      <c r="D342" s="247"/>
      <c r="E342" s="356"/>
      <c r="F342" s="146"/>
      <c r="G342" s="374"/>
    </row>
    <row r="343" spans="1:7">
      <c r="A343" s="247"/>
      <c r="B343" s="361" t="s">
        <v>18</v>
      </c>
      <c r="C343" s="264" t="s">
        <v>552</v>
      </c>
      <c r="D343" s="361" t="s">
        <v>69</v>
      </c>
      <c r="E343" s="356">
        <v>10</v>
      </c>
      <c r="F343" s="373"/>
      <c r="G343" s="382"/>
    </row>
    <row r="344" spans="1:7">
      <c r="A344" s="428"/>
      <c r="B344" s="262"/>
      <c r="C344" s="264"/>
      <c r="D344" s="262"/>
      <c r="E344" s="429"/>
      <c r="F344" s="430"/>
      <c r="G344" s="382"/>
    </row>
    <row r="345" spans="1:7">
      <c r="A345" s="428"/>
      <c r="B345" s="361" t="s">
        <v>19</v>
      </c>
      <c r="C345" s="264" t="s">
        <v>553</v>
      </c>
      <c r="D345" s="361" t="s">
        <v>69</v>
      </c>
      <c r="E345" s="356">
        <v>50</v>
      </c>
      <c r="F345" s="373"/>
      <c r="G345" s="382"/>
    </row>
    <row r="346" spans="1:7">
      <c r="A346" s="428"/>
      <c r="B346" s="361"/>
      <c r="C346" s="264"/>
      <c r="D346" s="361"/>
      <c r="E346" s="356"/>
      <c r="F346" s="373"/>
      <c r="G346" s="382"/>
    </row>
    <row r="347" spans="1:7">
      <c r="A347" s="428"/>
      <c r="B347" s="361"/>
      <c r="C347" s="404" t="s">
        <v>554</v>
      </c>
      <c r="D347" s="361"/>
      <c r="E347" s="356"/>
      <c r="F347" s="373"/>
      <c r="G347" s="382"/>
    </row>
    <row r="348" spans="1:7">
      <c r="A348" s="428"/>
      <c r="B348" s="361"/>
      <c r="C348" s="252" t="s">
        <v>545</v>
      </c>
      <c r="D348" s="361"/>
      <c r="E348" s="356"/>
      <c r="F348" s="373"/>
      <c r="G348" s="382"/>
    </row>
    <row r="349" spans="1:7">
      <c r="A349" s="428"/>
      <c r="B349" s="361"/>
      <c r="C349" s="404"/>
      <c r="D349" s="361"/>
      <c r="E349" s="356"/>
      <c r="F349" s="373"/>
      <c r="G349" s="382"/>
    </row>
    <row r="350" spans="1:7" ht="38.25">
      <c r="A350" s="180">
        <f>A341+1</f>
        <v>94</v>
      </c>
      <c r="B350" s="218" t="s">
        <v>378</v>
      </c>
      <c r="C350" s="217" t="s">
        <v>555</v>
      </c>
      <c r="D350" s="361" t="s">
        <v>307</v>
      </c>
      <c r="E350" s="361">
        <v>2</v>
      </c>
      <c r="F350" s="146"/>
      <c r="G350" s="167"/>
    </row>
    <row r="351" spans="1:7">
      <c r="A351" s="180"/>
      <c r="B351" s="218"/>
      <c r="C351" s="217"/>
      <c r="D351" s="361"/>
      <c r="E351" s="361"/>
      <c r="F351" s="146"/>
      <c r="G351" s="167"/>
    </row>
    <row r="352" spans="1:7">
      <c r="A352" s="343"/>
      <c r="B352" s="219"/>
      <c r="C352" s="364" t="s">
        <v>505</v>
      </c>
      <c r="D352" s="358"/>
      <c r="E352" s="356"/>
      <c r="F352" s="185"/>
      <c r="G352" s="185"/>
    </row>
    <row r="353" spans="1:7">
      <c r="A353" s="343"/>
      <c r="B353" s="219"/>
      <c r="C353" s="252" t="s">
        <v>545</v>
      </c>
      <c r="D353" s="358"/>
      <c r="E353" s="356"/>
      <c r="F353" s="185"/>
      <c r="G353" s="185"/>
    </row>
    <row r="354" spans="1:7">
      <c r="A354" s="343"/>
      <c r="B354" s="219"/>
      <c r="C354" s="364"/>
      <c r="D354" s="358"/>
      <c r="E354" s="356"/>
      <c r="F354" s="185"/>
      <c r="G354" s="185"/>
    </row>
    <row r="355" spans="1:7" ht="89.25">
      <c r="A355" s="169">
        <f>A350+1</f>
        <v>95</v>
      </c>
      <c r="B355" s="218" t="s">
        <v>380</v>
      </c>
      <c r="C355" s="170" t="s">
        <v>551</v>
      </c>
      <c r="D355" s="247"/>
      <c r="E355" s="356"/>
      <c r="F355" s="146"/>
      <c r="G355" s="374"/>
    </row>
    <row r="356" spans="1:7">
      <c r="A356" s="247"/>
      <c r="B356" s="343"/>
      <c r="C356" s="246"/>
      <c r="D356" s="247"/>
      <c r="E356" s="356"/>
      <c r="F356" s="146"/>
      <c r="G356" s="374"/>
    </row>
    <row r="357" spans="1:7">
      <c r="A357" s="247"/>
      <c r="B357" s="361" t="s">
        <v>18</v>
      </c>
      <c r="C357" s="264" t="s">
        <v>552</v>
      </c>
      <c r="D357" s="361" t="s">
        <v>69</v>
      </c>
      <c r="E357" s="356">
        <v>100</v>
      </c>
      <c r="F357" s="373"/>
      <c r="G357" s="382"/>
    </row>
    <row r="358" spans="1:7">
      <c r="A358" s="180"/>
      <c r="B358" s="218"/>
      <c r="C358" s="217"/>
      <c r="D358" s="361"/>
      <c r="E358" s="361"/>
      <c r="F358" s="146"/>
      <c r="G358" s="167"/>
    </row>
    <row r="359" spans="1:7">
      <c r="A359" s="180"/>
      <c r="B359" s="218"/>
      <c r="C359" s="364" t="s">
        <v>506</v>
      </c>
      <c r="D359" s="361"/>
      <c r="E359" s="361"/>
      <c r="F359" s="146"/>
      <c r="G359" s="167"/>
    </row>
    <row r="360" spans="1:7">
      <c r="A360" s="180"/>
      <c r="B360" s="218"/>
      <c r="C360" s="252" t="s">
        <v>545</v>
      </c>
      <c r="D360" s="361"/>
      <c r="E360" s="361"/>
      <c r="F360" s="146"/>
      <c r="G360" s="167"/>
    </row>
    <row r="361" spans="1:7">
      <c r="A361" s="180"/>
      <c r="B361" s="218"/>
      <c r="C361" s="252"/>
      <c r="D361" s="361"/>
      <c r="E361" s="361"/>
      <c r="F361" s="146"/>
      <c r="G361" s="167"/>
    </row>
    <row r="362" spans="1:7" ht="38.25">
      <c r="A362" s="180">
        <f>A355+1</f>
        <v>96</v>
      </c>
      <c r="B362" s="180" t="s">
        <v>556</v>
      </c>
      <c r="C362" s="431" t="s">
        <v>557</v>
      </c>
      <c r="D362" s="264"/>
      <c r="E362" s="264"/>
      <c r="F362" s="432"/>
      <c r="G362" s="410"/>
    </row>
    <row r="363" spans="1:7" ht="14.25">
      <c r="A363" s="433"/>
      <c r="B363" s="433"/>
      <c r="C363" s="434"/>
      <c r="D363" s="264"/>
      <c r="E363" s="264"/>
      <c r="F363" s="432"/>
      <c r="G363" s="410"/>
    </row>
    <row r="364" spans="1:7" ht="14.25">
      <c r="A364" s="433"/>
      <c r="B364" s="435" t="s">
        <v>18</v>
      </c>
      <c r="C364" s="431" t="s">
        <v>558</v>
      </c>
      <c r="D364" s="361" t="s">
        <v>87</v>
      </c>
      <c r="E364" s="425">
        <v>7</v>
      </c>
      <c r="F364" s="425"/>
      <c r="G364" s="410"/>
    </row>
    <row r="365" spans="1:7">
      <c r="A365" s="180"/>
      <c r="B365" s="218"/>
      <c r="C365" s="217"/>
      <c r="D365" s="361"/>
      <c r="E365" s="361"/>
      <c r="F365" s="146"/>
      <c r="G365" s="167"/>
    </row>
    <row r="366" spans="1:7">
      <c r="A366" s="265" t="s">
        <v>559</v>
      </c>
      <c r="B366" s="266"/>
      <c r="C366" s="404" t="s">
        <v>357</v>
      </c>
      <c r="D366" s="358"/>
      <c r="E366" s="356"/>
      <c r="F366" s="185"/>
      <c r="G366" s="185"/>
    </row>
    <row r="367" spans="1:7">
      <c r="A367" s="261"/>
      <c r="B367" s="262"/>
      <c r="C367" s="252" t="s">
        <v>560</v>
      </c>
      <c r="D367" s="262"/>
      <c r="E367" s="145"/>
      <c r="F367" s="146"/>
      <c r="G367" s="146"/>
    </row>
    <row r="368" spans="1:7">
      <c r="A368" s="261"/>
      <c r="B368" s="262"/>
      <c r="C368" s="357"/>
      <c r="D368" s="262"/>
      <c r="E368" s="145"/>
      <c r="F368" s="146"/>
      <c r="G368" s="146"/>
    </row>
    <row r="369" spans="1:7">
      <c r="A369" s="169">
        <f>A362+1</f>
        <v>97</v>
      </c>
      <c r="B369" s="169" t="s">
        <v>561</v>
      </c>
      <c r="C369" s="170" t="s">
        <v>562</v>
      </c>
      <c r="D369" s="261" t="s">
        <v>69</v>
      </c>
      <c r="E369" s="261">
        <v>250</v>
      </c>
      <c r="F369" s="425"/>
      <c r="G369" s="410"/>
    </row>
    <row r="370" spans="1:7">
      <c r="A370" s="264"/>
      <c r="B370" s="264"/>
      <c r="C370" s="217"/>
      <c r="D370" s="361"/>
      <c r="E370" s="361"/>
      <c r="F370" s="425"/>
      <c r="G370" s="436"/>
    </row>
    <row r="371" spans="1:7" ht="19.899999999999999" customHeight="1">
      <c r="A371" s="441" t="s">
        <v>253</v>
      </c>
      <c r="B371" s="441"/>
      <c r="C371" s="441"/>
      <c r="D371" s="441"/>
      <c r="E371" s="441"/>
      <c r="F371" s="441"/>
      <c r="G371" s="94"/>
    </row>
    <row r="372" spans="1:7" ht="19.899999999999999" customHeight="1">
      <c r="A372" s="453" t="s">
        <v>563</v>
      </c>
      <c r="B372" s="453"/>
      <c r="C372" s="453"/>
      <c r="D372" s="453"/>
      <c r="E372" s="453"/>
      <c r="F372" s="453"/>
      <c r="G372" s="94"/>
    </row>
  </sheetData>
  <mergeCells count="17">
    <mergeCell ref="A372:F372"/>
    <mergeCell ref="F9:F11"/>
    <mergeCell ref="G9:G11"/>
    <mergeCell ref="A299:F299"/>
    <mergeCell ref="A300:F300"/>
    <mergeCell ref="A301:F301"/>
    <mergeCell ref="A371:F371"/>
    <mergeCell ref="A9:A11"/>
    <mergeCell ref="B9:B11"/>
    <mergeCell ref="C9:C11"/>
    <mergeCell ref="D9:D11"/>
    <mergeCell ref="E9:E11"/>
    <mergeCell ref="A1:G1"/>
    <mergeCell ref="A3:G3"/>
    <mergeCell ref="A4:G4"/>
    <mergeCell ref="A5:G5"/>
    <mergeCell ref="A7:G7"/>
  </mergeCells>
  <printOptions horizontalCentered="1"/>
  <pageMargins left="0.75" right="0.5" top="0.75" bottom="0.75" header="0.3" footer="0.3"/>
  <pageSetup paperSize="9" scale="90" orientation="portrait" r:id="rId1"/>
  <headerFooter>
    <oddHeader>&amp;R&amp;9GGPS No.1 Seni Gumbat, Kohat
Plumbing Works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NESPAK</dc:creator>
  <cp:keywords/>
  <dc:description/>
  <cp:lastModifiedBy>Kristof Benedek Horvath</cp:lastModifiedBy>
  <cp:revision/>
  <dcterms:created xsi:type="dcterms:W3CDTF">2005-10-26T08:53:07Z</dcterms:created>
  <dcterms:modified xsi:type="dcterms:W3CDTF">2024-10-15T09:45:04Z</dcterms:modified>
  <cp:category/>
  <cp:contentStatus/>
</cp:coreProperties>
</file>