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3"/>
  <workbookPr defaultThemeVersion="124226"/>
  <mc:AlternateContent xmlns:mc="http://schemas.openxmlformats.org/markup-compatibility/2006">
    <mc:Choice Requires="x15">
      <x15ac:absPath xmlns:x15ac="http://schemas.microsoft.com/office/spreadsheetml/2010/11/ac" url="K:\Supply Chain\2023\Tenders 2023\3-RFPs\RFP002- Construction of 14 schools\RFP Tender Documents ref_2023.SOP.SCU.RFP.002\Bill of quantities - 14 schools\"/>
    </mc:Choice>
  </mc:AlternateContent>
  <xr:revisionPtr revIDLastSave="0" documentId="13_ncr:1_{5EAB8019-238F-4CE2-9A8D-F53ED7DDD2BB}" xr6:coauthVersionLast="47" xr6:coauthVersionMax="47" xr10:uidLastSave="{00000000-0000-0000-0000-000000000000}"/>
  <bookViews>
    <workbookView xWindow="-120" yWindow="-120" windowWidth="29040" windowHeight="15720" tabRatio="916" xr2:uid="{00000000-000D-0000-FFFF-FFFF00000000}"/>
  </bookViews>
  <sheets>
    <sheet name="Title Page." sheetId="91" r:id="rId1"/>
    <sheet name="abstract" sheetId="84" r:id="rId2"/>
    <sheet name="C-CW" sheetId="82" r:id="rId3"/>
    <sheet name="CW-SHEET" sheetId="87" state="hidden" r:id="rId4"/>
    <sheet name="C-EL" sheetId="81" r:id="rId5"/>
    <sheet name="TB-CW" sheetId="89" r:id="rId6"/>
    <sheet name="TB-SHEET" sheetId="88" state="hidden" r:id="rId7"/>
    <sheet name="tb-el" sheetId="90" r:id="rId8"/>
    <sheet name="TB-PL" sheetId="83" r:id="rId9"/>
    <sheet name="REH" sheetId="80" r:id="rId10"/>
    <sheet name="Solar" sheetId="9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c" localSheetId="2">#REF!</definedName>
    <definedName name="\c" localSheetId="4">#REF!</definedName>
    <definedName name="\c" localSheetId="9">#REF!</definedName>
    <definedName name="\c" localSheetId="5">#REF!</definedName>
    <definedName name="\c" localSheetId="7">#REF!</definedName>
    <definedName name="\c" localSheetId="8">#REF!</definedName>
    <definedName name="\c" localSheetId="6">#REF!</definedName>
    <definedName name="\c" localSheetId="0">#REF!</definedName>
    <definedName name="\c">#REF!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____No1" localSheetId="2">#REF!</definedName>
    <definedName name="____No1" localSheetId="4">#REF!</definedName>
    <definedName name="____No1" localSheetId="9">#REF!</definedName>
    <definedName name="____No1" localSheetId="5">#REF!</definedName>
    <definedName name="____No1" localSheetId="7">#REF!</definedName>
    <definedName name="____No1" localSheetId="8">#REF!</definedName>
    <definedName name="____No1" localSheetId="6">#REF!</definedName>
    <definedName name="____No1" localSheetId="0">#REF!</definedName>
    <definedName name="____No1">#REF!</definedName>
    <definedName name="____No2" localSheetId="2">#REF!</definedName>
    <definedName name="____No2" localSheetId="4">#REF!</definedName>
    <definedName name="____No2" localSheetId="9">#REF!</definedName>
    <definedName name="____No2" localSheetId="5">#REF!</definedName>
    <definedName name="____No2" localSheetId="7">#REF!</definedName>
    <definedName name="____No2" localSheetId="8">#REF!</definedName>
    <definedName name="____No2" localSheetId="6">#REF!</definedName>
    <definedName name="____No2" localSheetId="0">#REF!</definedName>
    <definedName name="____No2">#REF!</definedName>
    <definedName name="____No3" localSheetId="2">#REF!</definedName>
    <definedName name="____No3" localSheetId="4">#REF!</definedName>
    <definedName name="____No3" localSheetId="9">#REF!</definedName>
    <definedName name="____No3" localSheetId="5">#REF!</definedName>
    <definedName name="____No3" localSheetId="7">#REF!</definedName>
    <definedName name="____No3" localSheetId="8">#REF!</definedName>
    <definedName name="____No3" localSheetId="6">#REF!</definedName>
    <definedName name="____No3" localSheetId="0">#REF!</definedName>
    <definedName name="____No3">#REF!</definedName>
    <definedName name="___1.2" localSheetId="2">[1]BOQ!#REF!</definedName>
    <definedName name="___1.2" localSheetId="4">[1]BOQ!#REF!</definedName>
    <definedName name="___1.2" localSheetId="9">[1]BOQ!#REF!</definedName>
    <definedName name="___1.2" localSheetId="5">[1]BOQ!#REF!</definedName>
    <definedName name="___1.2" localSheetId="7">[1]BOQ!#REF!</definedName>
    <definedName name="___1.2" localSheetId="8">[1]BOQ!#REF!</definedName>
    <definedName name="___1.2" localSheetId="6">[1]BOQ!#REF!</definedName>
    <definedName name="___1.2" localSheetId="0">[1]BOQ!#REF!</definedName>
    <definedName name="___1.2">[1]BOQ!#REF!</definedName>
    <definedName name="___1.3" localSheetId="2">[1]BOQ!#REF!</definedName>
    <definedName name="___1.3" localSheetId="4">[1]BOQ!#REF!</definedName>
    <definedName name="___1.3" localSheetId="9">[1]BOQ!#REF!</definedName>
    <definedName name="___1.3" localSheetId="5">[1]BOQ!#REF!</definedName>
    <definedName name="___1.3" localSheetId="7">[1]BOQ!#REF!</definedName>
    <definedName name="___1.3" localSheetId="8">[1]BOQ!#REF!</definedName>
    <definedName name="___1.3" localSheetId="6">[1]BOQ!#REF!</definedName>
    <definedName name="___1.3" localSheetId="0">[1]BOQ!#REF!</definedName>
    <definedName name="___1.3">[1]BOQ!#REF!</definedName>
    <definedName name="___1.4" localSheetId="2">[1]BOQ!#REF!</definedName>
    <definedName name="___1.4" localSheetId="4">[1]BOQ!#REF!</definedName>
    <definedName name="___1.4" localSheetId="9">[1]BOQ!#REF!</definedName>
    <definedName name="___1.4" localSheetId="5">[1]BOQ!#REF!</definedName>
    <definedName name="___1.4" localSheetId="7">[1]BOQ!#REF!</definedName>
    <definedName name="___1.4" localSheetId="8">[1]BOQ!#REF!</definedName>
    <definedName name="___1.4" localSheetId="6">[1]BOQ!#REF!</definedName>
    <definedName name="___1.4" localSheetId="0">[1]BOQ!#REF!</definedName>
    <definedName name="___1.4">[1]BOQ!#REF!</definedName>
    <definedName name="___5A.1" localSheetId="2">[1]BOQ!#REF!</definedName>
    <definedName name="___5A.1" localSheetId="4">[1]BOQ!#REF!</definedName>
    <definedName name="___5A.1" localSheetId="9">[1]BOQ!#REF!</definedName>
    <definedName name="___5A.1" localSheetId="5">[1]BOQ!#REF!</definedName>
    <definedName name="___5A.1" localSheetId="7">[1]BOQ!#REF!</definedName>
    <definedName name="___5A.1" localSheetId="8">[1]BOQ!#REF!</definedName>
    <definedName name="___5A.1" localSheetId="6">[1]BOQ!#REF!</definedName>
    <definedName name="___5A.1" localSheetId="0">[1]BOQ!#REF!</definedName>
    <definedName name="___5A.1">[1]BOQ!#REF!</definedName>
    <definedName name="___5A.2" localSheetId="2">[1]BOQ!#REF!</definedName>
    <definedName name="___5A.2" localSheetId="4">[1]BOQ!#REF!</definedName>
    <definedName name="___5A.2" localSheetId="9">[1]BOQ!#REF!</definedName>
    <definedName name="___5A.2" localSheetId="5">[1]BOQ!#REF!</definedName>
    <definedName name="___5A.2" localSheetId="7">[1]BOQ!#REF!</definedName>
    <definedName name="___5A.2" localSheetId="8">[1]BOQ!#REF!</definedName>
    <definedName name="___5A.2" localSheetId="6">[1]BOQ!#REF!</definedName>
    <definedName name="___5A.2" localSheetId="0">[1]BOQ!#REF!</definedName>
    <definedName name="___5A.2">[1]BOQ!#REF!</definedName>
    <definedName name="___5A.3" localSheetId="2">[1]BOQ!#REF!</definedName>
    <definedName name="___5A.3" localSheetId="4">[1]BOQ!#REF!</definedName>
    <definedName name="___5A.3" localSheetId="9">[1]BOQ!#REF!</definedName>
    <definedName name="___5A.3" localSheetId="5">[1]BOQ!#REF!</definedName>
    <definedName name="___5A.3" localSheetId="7">[1]BOQ!#REF!</definedName>
    <definedName name="___5A.3" localSheetId="8">[1]BOQ!#REF!</definedName>
    <definedName name="___5A.3" localSheetId="6">[1]BOQ!#REF!</definedName>
    <definedName name="___5A.3" localSheetId="0">[1]BOQ!#REF!</definedName>
    <definedName name="___5A.3">[1]BOQ!#REF!</definedName>
    <definedName name="___5B.1" localSheetId="2">[1]BOQ!#REF!</definedName>
    <definedName name="___5B.1" localSheetId="4">[1]BOQ!#REF!</definedName>
    <definedName name="___5B.1" localSheetId="9">[1]BOQ!#REF!</definedName>
    <definedName name="___5B.1" localSheetId="5">[1]BOQ!#REF!</definedName>
    <definedName name="___5B.1" localSheetId="7">[1]BOQ!#REF!</definedName>
    <definedName name="___5B.1" localSheetId="8">[1]BOQ!#REF!</definedName>
    <definedName name="___5B.1" localSheetId="6">[1]BOQ!#REF!</definedName>
    <definedName name="___5B.1" localSheetId="0">[1]BOQ!#REF!</definedName>
    <definedName name="___5B.1">[1]BOQ!#REF!</definedName>
    <definedName name="___5B.2" localSheetId="2">[1]BOQ!#REF!</definedName>
    <definedName name="___5B.2" localSheetId="4">[1]BOQ!#REF!</definedName>
    <definedName name="___5B.2" localSheetId="9">[1]BOQ!#REF!</definedName>
    <definedName name="___5B.2" localSheetId="5">[1]BOQ!#REF!</definedName>
    <definedName name="___5B.2" localSheetId="7">[1]BOQ!#REF!</definedName>
    <definedName name="___5B.2" localSheetId="8">[1]BOQ!#REF!</definedName>
    <definedName name="___5B.2" localSheetId="6">[1]BOQ!#REF!</definedName>
    <definedName name="___5B.2" localSheetId="0">[1]BOQ!#REF!</definedName>
    <definedName name="___5B.2">[1]BOQ!#REF!</definedName>
    <definedName name="___5B.3" localSheetId="2">[1]BOQ!#REF!</definedName>
    <definedName name="___5B.3" localSheetId="4">[1]BOQ!#REF!</definedName>
    <definedName name="___5B.3" localSheetId="9">[1]BOQ!#REF!</definedName>
    <definedName name="___5B.3" localSheetId="5">[1]BOQ!#REF!</definedName>
    <definedName name="___5B.3" localSheetId="7">[1]BOQ!#REF!</definedName>
    <definedName name="___5B.3" localSheetId="8">[1]BOQ!#REF!</definedName>
    <definedName name="___5B.3" localSheetId="6">[1]BOQ!#REF!</definedName>
    <definedName name="___5B.3" localSheetId="0">[1]BOQ!#REF!</definedName>
    <definedName name="___5B.3">[1]BOQ!#REF!</definedName>
    <definedName name="___5B.4" localSheetId="2">[1]BOQ!#REF!</definedName>
    <definedName name="___5B.4" localSheetId="4">[1]BOQ!#REF!</definedName>
    <definedName name="___5B.4" localSheetId="9">[1]BOQ!#REF!</definedName>
    <definedName name="___5B.4" localSheetId="5">[1]BOQ!#REF!</definedName>
    <definedName name="___5B.4" localSheetId="7">[1]BOQ!#REF!</definedName>
    <definedName name="___5B.4" localSheetId="8">[1]BOQ!#REF!</definedName>
    <definedName name="___5B.4" localSheetId="6">[1]BOQ!#REF!</definedName>
    <definedName name="___5B.4" localSheetId="0">[1]BOQ!#REF!</definedName>
    <definedName name="___5B.4">[1]BOQ!#REF!</definedName>
    <definedName name="___6.2" localSheetId="2">[1]BOQ!#REF!</definedName>
    <definedName name="___6.2" localSheetId="4">[1]BOQ!#REF!</definedName>
    <definedName name="___6.2" localSheetId="9">[1]BOQ!#REF!</definedName>
    <definedName name="___6.2" localSheetId="5">[1]BOQ!#REF!</definedName>
    <definedName name="___6.2" localSheetId="7">[1]BOQ!#REF!</definedName>
    <definedName name="___6.2" localSheetId="8">[1]BOQ!#REF!</definedName>
    <definedName name="___6.2" localSheetId="6">[1]BOQ!#REF!</definedName>
    <definedName name="___6.2" localSheetId="0">[1]BOQ!#REF!</definedName>
    <definedName name="___6.2">[1]BOQ!#REF!</definedName>
    <definedName name="___6.3" localSheetId="2">[1]BOQ!#REF!</definedName>
    <definedName name="___6.3" localSheetId="4">[1]BOQ!#REF!</definedName>
    <definedName name="___6.3" localSheetId="9">[1]BOQ!#REF!</definedName>
    <definedName name="___6.3" localSheetId="5">[1]BOQ!#REF!</definedName>
    <definedName name="___6.3" localSheetId="7">[1]BOQ!#REF!</definedName>
    <definedName name="___6.3" localSheetId="8">[1]BOQ!#REF!</definedName>
    <definedName name="___6.3" localSheetId="6">[1]BOQ!#REF!</definedName>
    <definedName name="___6.3" localSheetId="0">[1]BOQ!#REF!</definedName>
    <definedName name="___6.3">[1]BOQ!#REF!</definedName>
    <definedName name="___6.4" localSheetId="2">[1]BOQ!#REF!</definedName>
    <definedName name="___6.4" localSheetId="4">[1]BOQ!#REF!</definedName>
    <definedName name="___6.4" localSheetId="9">[1]BOQ!#REF!</definedName>
    <definedName name="___6.4" localSheetId="5">[1]BOQ!#REF!</definedName>
    <definedName name="___6.4" localSheetId="7">[1]BOQ!#REF!</definedName>
    <definedName name="___6.4" localSheetId="8">[1]BOQ!#REF!</definedName>
    <definedName name="___6.4" localSheetId="6">[1]BOQ!#REF!</definedName>
    <definedName name="___6.4" localSheetId="0">[1]BOQ!#REF!</definedName>
    <definedName name="___6.4">[1]BOQ!#REF!</definedName>
    <definedName name="___DWR001" localSheetId="2">'[2]Day work'!#REF!</definedName>
    <definedName name="___DWR001" localSheetId="4">'[2]Day work'!#REF!</definedName>
    <definedName name="___DWR001" localSheetId="9">'[2]Day work'!#REF!</definedName>
    <definedName name="___DWR001" localSheetId="5">'[2]Day work'!#REF!</definedName>
    <definedName name="___DWR001" localSheetId="7">'[2]Day work'!#REF!</definedName>
    <definedName name="___DWR001" localSheetId="8">'[2]Day work'!#REF!</definedName>
    <definedName name="___DWR001" localSheetId="6">'[2]Day work'!#REF!</definedName>
    <definedName name="___DWR001" localSheetId="0">'[2]Day work'!#REF!</definedName>
    <definedName name="___DWR001">'[2]Day work'!#REF!</definedName>
    <definedName name="___DWR002" localSheetId="2">'[2]Day work'!#REF!</definedName>
    <definedName name="___DWR002" localSheetId="4">'[2]Day work'!#REF!</definedName>
    <definedName name="___DWR002" localSheetId="9">'[2]Day work'!#REF!</definedName>
    <definedName name="___DWR002" localSheetId="5">'[2]Day work'!#REF!</definedName>
    <definedName name="___DWR002" localSheetId="7">'[2]Day work'!#REF!</definedName>
    <definedName name="___DWR002" localSheetId="8">'[2]Day work'!#REF!</definedName>
    <definedName name="___DWR002" localSheetId="6">'[2]Day work'!#REF!</definedName>
    <definedName name="___DWR002" localSheetId="0">'[2]Day work'!#REF!</definedName>
    <definedName name="___DWR002">'[2]Day work'!#REF!</definedName>
    <definedName name="___DWR003" localSheetId="2">'[2]Day work'!#REF!</definedName>
    <definedName name="___DWR003" localSheetId="4">'[2]Day work'!#REF!</definedName>
    <definedName name="___DWR003" localSheetId="9">'[2]Day work'!#REF!</definedName>
    <definedName name="___DWR003" localSheetId="5">'[2]Day work'!#REF!</definedName>
    <definedName name="___DWR003" localSheetId="7">'[2]Day work'!#REF!</definedName>
    <definedName name="___DWR003" localSheetId="8">'[2]Day work'!#REF!</definedName>
    <definedName name="___DWR003" localSheetId="6">'[2]Day work'!#REF!</definedName>
    <definedName name="___DWR003" localSheetId="0">'[2]Day work'!#REF!</definedName>
    <definedName name="___DWR003">'[2]Day work'!#REF!</definedName>
    <definedName name="___DWR004" localSheetId="2">'[2]Day work'!#REF!</definedName>
    <definedName name="___DWR004" localSheetId="4">'[2]Day work'!#REF!</definedName>
    <definedName name="___DWR004" localSheetId="9">'[2]Day work'!#REF!</definedName>
    <definedName name="___DWR004" localSheetId="5">'[2]Day work'!#REF!</definedName>
    <definedName name="___DWR004" localSheetId="7">'[2]Day work'!#REF!</definedName>
    <definedName name="___DWR004" localSheetId="8">'[2]Day work'!#REF!</definedName>
    <definedName name="___DWR004" localSheetId="6">'[2]Day work'!#REF!</definedName>
    <definedName name="___DWR004" localSheetId="0">'[2]Day work'!#REF!</definedName>
    <definedName name="___DWR004">'[2]Day work'!#REF!</definedName>
    <definedName name="___DWR005" localSheetId="2">'[2]Day work'!#REF!</definedName>
    <definedName name="___DWR005" localSheetId="4">'[2]Day work'!#REF!</definedName>
    <definedName name="___DWR005" localSheetId="9">'[2]Day work'!#REF!</definedName>
    <definedName name="___DWR005" localSheetId="5">'[2]Day work'!#REF!</definedName>
    <definedName name="___DWR005" localSheetId="7">'[2]Day work'!#REF!</definedName>
    <definedName name="___DWR005" localSheetId="8">'[2]Day work'!#REF!</definedName>
    <definedName name="___DWR005" localSheetId="6">'[2]Day work'!#REF!</definedName>
    <definedName name="___DWR005" localSheetId="0">'[2]Day work'!#REF!</definedName>
    <definedName name="___DWR005">'[2]Day work'!#REF!</definedName>
    <definedName name="__123Graph_ACURRENT" localSheetId="2" hidden="1">[3]FitOutConfCentre!#REF!</definedName>
    <definedName name="__123Graph_ACURRENT" localSheetId="4" hidden="1">[3]FitOutConfCentre!#REF!</definedName>
    <definedName name="__123Graph_ACURRENT" localSheetId="9" hidden="1">[3]FitOutConfCentre!#REF!</definedName>
    <definedName name="__123Graph_ACURRENT" localSheetId="5" hidden="1">[3]FitOutConfCentre!#REF!</definedName>
    <definedName name="__123Graph_ACURRENT" localSheetId="7" hidden="1">[3]FitOutConfCentre!#REF!</definedName>
    <definedName name="__123Graph_ACURRENT" localSheetId="8" hidden="1">[3]FitOutConfCentre!#REF!</definedName>
    <definedName name="__123Graph_ACURRENT" localSheetId="6" hidden="1">[3]FitOutConfCentre!#REF!</definedName>
    <definedName name="__123Graph_ACURRENT" localSheetId="0" hidden="1">[3]FitOutConfCentre!#REF!</definedName>
    <definedName name="__123Graph_ACURRENT" hidden="1">[3]FitOutConfCentre!#REF!</definedName>
    <definedName name="__ETC01">'[4]SS MH'!$B$1:$S$388</definedName>
    <definedName name="__No1" localSheetId="2">#REF!</definedName>
    <definedName name="__No1" localSheetId="4">#REF!</definedName>
    <definedName name="__No1" localSheetId="9">#REF!</definedName>
    <definedName name="__No1" localSheetId="5">#REF!</definedName>
    <definedName name="__No1" localSheetId="7">#REF!</definedName>
    <definedName name="__No1" localSheetId="8">#REF!</definedName>
    <definedName name="__No1" localSheetId="6">#REF!</definedName>
    <definedName name="__No1" localSheetId="0">#REF!</definedName>
    <definedName name="__No1">#REF!</definedName>
    <definedName name="__No2" localSheetId="2">#REF!</definedName>
    <definedName name="__No2" localSheetId="4">#REF!</definedName>
    <definedName name="__No2" localSheetId="9">#REF!</definedName>
    <definedName name="__No2" localSheetId="5">#REF!</definedName>
    <definedName name="__No2" localSheetId="7">#REF!</definedName>
    <definedName name="__No2" localSheetId="8">#REF!</definedName>
    <definedName name="__No2" localSheetId="6">#REF!</definedName>
    <definedName name="__No2" localSheetId="0">#REF!</definedName>
    <definedName name="__No2">#REF!</definedName>
    <definedName name="__No3" localSheetId="2">#REF!</definedName>
    <definedName name="__No3" localSheetId="4">#REF!</definedName>
    <definedName name="__No3" localSheetId="9">#REF!</definedName>
    <definedName name="__No3" localSheetId="5">#REF!</definedName>
    <definedName name="__No3" localSheetId="7">#REF!</definedName>
    <definedName name="__No3" localSheetId="8">#REF!</definedName>
    <definedName name="__No3" localSheetId="6">#REF!</definedName>
    <definedName name="__No3" localSheetId="0">#REF!</definedName>
    <definedName name="__No3">#REF!</definedName>
    <definedName name="__nr83" localSheetId="2">#REF!</definedName>
    <definedName name="__nr83" localSheetId="4">#REF!</definedName>
    <definedName name="__nr83" localSheetId="9">#REF!</definedName>
    <definedName name="__nr83" localSheetId="5">#REF!</definedName>
    <definedName name="__nr83" localSheetId="7">#REF!</definedName>
    <definedName name="__nr83" localSheetId="8">#REF!</definedName>
    <definedName name="__nr83" localSheetId="6">#REF!</definedName>
    <definedName name="__nr83" localSheetId="0">#REF!</definedName>
    <definedName name="__nr83">#REF!</definedName>
    <definedName name="_1.2" localSheetId="2">[1]BOQ!#REF!</definedName>
    <definedName name="_1.2" localSheetId="4">[1]BOQ!#REF!</definedName>
    <definedName name="_1.2" localSheetId="9">[1]BOQ!#REF!</definedName>
    <definedName name="_1.2" localSheetId="5">[1]BOQ!#REF!</definedName>
    <definedName name="_1.2" localSheetId="7">[1]BOQ!#REF!</definedName>
    <definedName name="_1.2" localSheetId="8">[1]BOQ!#REF!</definedName>
    <definedName name="_1.2" localSheetId="6">[1]BOQ!#REF!</definedName>
    <definedName name="_1.2" localSheetId="0">[1]BOQ!#REF!</definedName>
    <definedName name="_1.2">[1]BOQ!#REF!</definedName>
    <definedName name="_1.3" localSheetId="2">[1]BOQ!#REF!</definedName>
    <definedName name="_1.3" localSheetId="4">[1]BOQ!#REF!</definedName>
    <definedName name="_1.3" localSheetId="9">[1]BOQ!#REF!</definedName>
    <definedName name="_1.3" localSheetId="5">[1]BOQ!#REF!</definedName>
    <definedName name="_1.3" localSheetId="7">[1]BOQ!#REF!</definedName>
    <definedName name="_1.3" localSheetId="8">[1]BOQ!#REF!</definedName>
    <definedName name="_1.3" localSheetId="6">[1]BOQ!#REF!</definedName>
    <definedName name="_1.3" localSheetId="0">[1]BOQ!#REF!</definedName>
    <definedName name="_1.3">[1]BOQ!#REF!</definedName>
    <definedName name="_1.4" localSheetId="2">[1]BOQ!#REF!</definedName>
    <definedName name="_1.4" localSheetId="4">[1]BOQ!#REF!</definedName>
    <definedName name="_1.4" localSheetId="9">[1]BOQ!#REF!</definedName>
    <definedName name="_1.4" localSheetId="5">[1]BOQ!#REF!</definedName>
    <definedName name="_1.4" localSheetId="7">[1]BOQ!#REF!</definedName>
    <definedName name="_1.4" localSheetId="8">[1]BOQ!#REF!</definedName>
    <definedName name="_1.4" localSheetId="6">[1]BOQ!#REF!</definedName>
    <definedName name="_1.4" localSheetId="0">[1]BOQ!#REF!</definedName>
    <definedName name="_1.4">[1]BOQ!#REF!</definedName>
    <definedName name="_1_1.2" localSheetId="2">[1]BOQ!#REF!</definedName>
    <definedName name="_1_1.2" localSheetId="4">[1]BOQ!#REF!</definedName>
    <definedName name="_1_1.2" localSheetId="9">[1]BOQ!#REF!</definedName>
    <definedName name="_1_1.2" localSheetId="5">[1]BOQ!#REF!</definedName>
    <definedName name="_1_1.2" localSheetId="7">[1]BOQ!#REF!</definedName>
    <definedName name="_1_1.2" localSheetId="8">[1]BOQ!#REF!</definedName>
    <definedName name="_1_1.2" localSheetId="6">[1]BOQ!#REF!</definedName>
    <definedName name="_1_1.2" localSheetId="0">[1]BOQ!#REF!</definedName>
    <definedName name="_1_1.2">[1]BOQ!#REF!</definedName>
    <definedName name="_10_5B.4" localSheetId="2">[1]BOQ!#REF!</definedName>
    <definedName name="_10_5B.4" localSheetId="4">[1]BOQ!#REF!</definedName>
    <definedName name="_10_5B.4" localSheetId="9">[1]BOQ!#REF!</definedName>
    <definedName name="_10_5B.4" localSheetId="5">[1]BOQ!#REF!</definedName>
    <definedName name="_10_5B.4" localSheetId="7">[1]BOQ!#REF!</definedName>
    <definedName name="_10_5B.4" localSheetId="8">[1]BOQ!#REF!</definedName>
    <definedName name="_10_5B.4" localSheetId="6">[1]BOQ!#REF!</definedName>
    <definedName name="_10_5B.4" localSheetId="0">[1]BOQ!#REF!</definedName>
    <definedName name="_10_5B.4">[1]BOQ!#REF!</definedName>
    <definedName name="_11_6.2" localSheetId="2">[1]BOQ!#REF!</definedName>
    <definedName name="_11_6.2" localSheetId="4">[1]BOQ!#REF!</definedName>
    <definedName name="_11_6.2" localSheetId="9">[1]BOQ!#REF!</definedName>
    <definedName name="_11_6.2" localSheetId="5">[1]BOQ!#REF!</definedName>
    <definedName name="_11_6.2" localSheetId="7">[1]BOQ!#REF!</definedName>
    <definedName name="_11_6.2" localSheetId="8">[1]BOQ!#REF!</definedName>
    <definedName name="_11_6.2" localSheetId="6">[1]BOQ!#REF!</definedName>
    <definedName name="_11_6.2" localSheetId="0">[1]BOQ!#REF!</definedName>
    <definedName name="_11_6.2">[1]BOQ!#REF!</definedName>
    <definedName name="_12_6.3" localSheetId="2">[1]BOQ!#REF!</definedName>
    <definedName name="_12_6.3" localSheetId="4">[1]BOQ!#REF!</definedName>
    <definedName name="_12_6.3" localSheetId="9">[1]BOQ!#REF!</definedName>
    <definedName name="_12_6.3" localSheetId="5">[1]BOQ!#REF!</definedName>
    <definedName name="_12_6.3" localSheetId="7">[1]BOQ!#REF!</definedName>
    <definedName name="_12_6.3" localSheetId="8">[1]BOQ!#REF!</definedName>
    <definedName name="_12_6.3" localSheetId="6">[1]BOQ!#REF!</definedName>
    <definedName name="_12_6.3" localSheetId="0">[1]BOQ!#REF!</definedName>
    <definedName name="_12_6.3">[1]BOQ!#REF!</definedName>
    <definedName name="_13_6.4" localSheetId="2">[1]BOQ!#REF!</definedName>
    <definedName name="_13_6.4" localSheetId="4">[1]BOQ!#REF!</definedName>
    <definedName name="_13_6.4" localSheetId="9">[1]BOQ!#REF!</definedName>
    <definedName name="_13_6.4" localSheetId="5">[1]BOQ!#REF!</definedName>
    <definedName name="_13_6.4" localSheetId="7">[1]BOQ!#REF!</definedName>
    <definedName name="_13_6.4" localSheetId="8">[1]BOQ!#REF!</definedName>
    <definedName name="_13_6.4" localSheetId="6">[1]BOQ!#REF!</definedName>
    <definedName name="_13_6.4" localSheetId="0">[1]BOQ!#REF!</definedName>
    <definedName name="_13_6.4">[1]BOQ!#REF!</definedName>
    <definedName name="_2_1.3" localSheetId="2">[1]BOQ!#REF!</definedName>
    <definedName name="_2_1.3" localSheetId="4">[1]BOQ!#REF!</definedName>
    <definedName name="_2_1.3" localSheetId="9">[1]BOQ!#REF!</definedName>
    <definedName name="_2_1.3" localSheetId="5">[1]BOQ!#REF!</definedName>
    <definedName name="_2_1.3" localSheetId="7">[1]BOQ!#REF!</definedName>
    <definedName name="_2_1.3" localSheetId="8">[1]BOQ!#REF!</definedName>
    <definedName name="_2_1.3" localSheetId="6">[1]BOQ!#REF!</definedName>
    <definedName name="_2_1.3" localSheetId="0">[1]BOQ!#REF!</definedName>
    <definedName name="_2_1.3">[1]BOQ!#REF!</definedName>
    <definedName name="_3_1.4" localSheetId="2">[1]BOQ!#REF!</definedName>
    <definedName name="_3_1.4" localSheetId="4">[1]BOQ!#REF!</definedName>
    <definedName name="_3_1.4" localSheetId="9">[1]BOQ!#REF!</definedName>
    <definedName name="_3_1.4" localSheetId="5">[1]BOQ!#REF!</definedName>
    <definedName name="_3_1.4" localSheetId="7">[1]BOQ!#REF!</definedName>
    <definedName name="_3_1.4" localSheetId="8">[1]BOQ!#REF!</definedName>
    <definedName name="_3_1.4" localSheetId="6">[1]BOQ!#REF!</definedName>
    <definedName name="_3_1.4" localSheetId="0">[1]BOQ!#REF!</definedName>
    <definedName name="_3_1.4">[1]BOQ!#REF!</definedName>
    <definedName name="_4_5A.1" localSheetId="2">[1]BOQ!#REF!</definedName>
    <definedName name="_4_5A.1" localSheetId="4">[1]BOQ!#REF!</definedName>
    <definedName name="_4_5A.1" localSheetId="9">[1]BOQ!#REF!</definedName>
    <definedName name="_4_5A.1" localSheetId="5">[1]BOQ!#REF!</definedName>
    <definedName name="_4_5A.1" localSheetId="7">[1]BOQ!#REF!</definedName>
    <definedName name="_4_5A.1" localSheetId="8">[1]BOQ!#REF!</definedName>
    <definedName name="_4_5A.1" localSheetId="6">[1]BOQ!#REF!</definedName>
    <definedName name="_4_5A.1" localSheetId="0">[1]BOQ!#REF!</definedName>
    <definedName name="_4_5A.1">[1]BOQ!#REF!</definedName>
    <definedName name="_5_5A.2" localSheetId="2">[1]BOQ!#REF!</definedName>
    <definedName name="_5_5A.2" localSheetId="4">[1]BOQ!#REF!</definedName>
    <definedName name="_5_5A.2" localSheetId="9">[1]BOQ!#REF!</definedName>
    <definedName name="_5_5A.2" localSheetId="5">[1]BOQ!#REF!</definedName>
    <definedName name="_5_5A.2" localSheetId="7">[1]BOQ!#REF!</definedName>
    <definedName name="_5_5A.2" localSheetId="8">[1]BOQ!#REF!</definedName>
    <definedName name="_5_5A.2" localSheetId="6">[1]BOQ!#REF!</definedName>
    <definedName name="_5_5A.2" localSheetId="0">[1]BOQ!#REF!</definedName>
    <definedName name="_5_5A.2">[1]BOQ!#REF!</definedName>
    <definedName name="_5A.1" localSheetId="2">[1]BOQ!#REF!</definedName>
    <definedName name="_5A.1" localSheetId="4">[1]BOQ!#REF!</definedName>
    <definedName name="_5A.1" localSheetId="9">[1]BOQ!#REF!</definedName>
    <definedName name="_5A.1" localSheetId="5">[1]BOQ!#REF!</definedName>
    <definedName name="_5A.1" localSheetId="7">[1]BOQ!#REF!</definedName>
    <definedName name="_5A.1" localSheetId="8">[1]BOQ!#REF!</definedName>
    <definedName name="_5A.1" localSheetId="6">[1]BOQ!#REF!</definedName>
    <definedName name="_5A.1" localSheetId="0">[1]BOQ!#REF!</definedName>
    <definedName name="_5A.1">[1]BOQ!#REF!</definedName>
    <definedName name="_5A.2" localSheetId="2">[1]BOQ!#REF!</definedName>
    <definedName name="_5A.2" localSheetId="4">[1]BOQ!#REF!</definedName>
    <definedName name="_5A.2" localSheetId="9">[1]BOQ!#REF!</definedName>
    <definedName name="_5A.2" localSheetId="5">[1]BOQ!#REF!</definedName>
    <definedName name="_5A.2" localSheetId="7">[1]BOQ!#REF!</definedName>
    <definedName name="_5A.2" localSheetId="8">[1]BOQ!#REF!</definedName>
    <definedName name="_5A.2" localSheetId="6">[1]BOQ!#REF!</definedName>
    <definedName name="_5A.2" localSheetId="0">[1]BOQ!#REF!</definedName>
    <definedName name="_5A.2">[1]BOQ!#REF!</definedName>
    <definedName name="_5A.3" localSheetId="2">[1]BOQ!#REF!</definedName>
    <definedName name="_5A.3" localSheetId="4">[1]BOQ!#REF!</definedName>
    <definedName name="_5A.3" localSheetId="9">[1]BOQ!#REF!</definedName>
    <definedName name="_5A.3" localSheetId="5">[1]BOQ!#REF!</definedName>
    <definedName name="_5A.3" localSheetId="7">[1]BOQ!#REF!</definedName>
    <definedName name="_5A.3" localSheetId="8">[1]BOQ!#REF!</definedName>
    <definedName name="_5A.3" localSheetId="6">[1]BOQ!#REF!</definedName>
    <definedName name="_5A.3" localSheetId="0">[1]BOQ!#REF!</definedName>
    <definedName name="_5A.3">[1]BOQ!#REF!</definedName>
    <definedName name="_5B.1" localSheetId="2">[1]BOQ!#REF!</definedName>
    <definedName name="_5B.1" localSheetId="4">[1]BOQ!#REF!</definedName>
    <definedName name="_5B.1" localSheetId="9">[1]BOQ!#REF!</definedName>
    <definedName name="_5B.1" localSheetId="5">[1]BOQ!#REF!</definedName>
    <definedName name="_5B.1" localSheetId="7">[1]BOQ!#REF!</definedName>
    <definedName name="_5B.1" localSheetId="8">[1]BOQ!#REF!</definedName>
    <definedName name="_5B.1" localSheetId="6">[1]BOQ!#REF!</definedName>
    <definedName name="_5B.1" localSheetId="0">[1]BOQ!#REF!</definedName>
    <definedName name="_5B.1">[1]BOQ!#REF!</definedName>
    <definedName name="_5B.2" localSheetId="2">[1]BOQ!#REF!</definedName>
    <definedName name="_5B.2" localSheetId="4">[1]BOQ!#REF!</definedName>
    <definedName name="_5B.2" localSheetId="9">[1]BOQ!#REF!</definedName>
    <definedName name="_5B.2" localSheetId="5">[1]BOQ!#REF!</definedName>
    <definedName name="_5B.2" localSheetId="7">[1]BOQ!#REF!</definedName>
    <definedName name="_5B.2" localSheetId="8">[1]BOQ!#REF!</definedName>
    <definedName name="_5B.2" localSheetId="6">[1]BOQ!#REF!</definedName>
    <definedName name="_5B.2" localSheetId="0">[1]BOQ!#REF!</definedName>
    <definedName name="_5B.2">[1]BOQ!#REF!</definedName>
    <definedName name="_5B.3" localSheetId="2">[1]BOQ!#REF!</definedName>
    <definedName name="_5B.3" localSheetId="4">[1]BOQ!#REF!</definedName>
    <definedName name="_5B.3" localSheetId="9">[1]BOQ!#REF!</definedName>
    <definedName name="_5B.3" localSheetId="5">[1]BOQ!#REF!</definedName>
    <definedName name="_5B.3" localSheetId="7">[1]BOQ!#REF!</definedName>
    <definedName name="_5B.3" localSheetId="8">[1]BOQ!#REF!</definedName>
    <definedName name="_5B.3" localSheetId="6">[1]BOQ!#REF!</definedName>
    <definedName name="_5B.3" localSheetId="0">[1]BOQ!#REF!</definedName>
    <definedName name="_5B.3">[1]BOQ!#REF!</definedName>
    <definedName name="_5B.4" localSheetId="2">[1]BOQ!#REF!</definedName>
    <definedName name="_5B.4" localSheetId="4">[1]BOQ!#REF!</definedName>
    <definedName name="_5B.4" localSheetId="9">[1]BOQ!#REF!</definedName>
    <definedName name="_5B.4" localSheetId="5">[1]BOQ!#REF!</definedName>
    <definedName name="_5B.4" localSheetId="7">[1]BOQ!#REF!</definedName>
    <definedName name="_5B.4" localSheetId="8">[1]BOQ!#REF!</definedName>
    <definedName name="_5B.4" localSheetId="6">[1]BOQ!#REF!</definedName>
    <definedName name="_5B.4" localSheetId="0">[1]BOQ!#REF!</definedName>
    <definedName name="_5B.4">[1]BOQ!#REF!</definedName>
    <definedName name="_6.2" localSheetId="2">[1]BOQ!#REF!</definedName>
    <definedName name="_6.2" localSheetId="4">[1]BOQ!#REF!</definedName>
    <definedName name="_6.2" localSheetId="9">[1]BOQ!#REF!</definedName>
    <definedName name="_6.2" localSheetId="5">[1]BOQ!#REF!</definedName>
    <definedName name="_6.2" localSheetId="7">[1]BOQ!#REF!</definedName>
    <definedName name="_6.2" localSheetId="8">[1]BOQ!#REF!</definedName>
    <definedName name="_6.2" localSheetId="6">[1]BOQ!#REF!</definedName>
    <definedName name="_6.2" localSheetId="0">[1]BOQ!#REF!</definedName>
    <definedName name="_6.2">[1]BOQ!#REF!</definedName>
    <definedName name="_6.3" localSheetId="2">[1]BOQ!#REF!</definedName>
    <definedName name="_6.3" localSheetId="4">[1]BOQ!#REF!</definedName>
    <definedName name="_6.3" localSheetId="9">[1]BOQ!#REF!</definedName>
    <definedName name="_6.3" localSheetId="5">[1]BOQ!#REF!</definedName>
    <definedName name="_6.3" localSheetId="7">[1]BOQ!#REF!</definedName>
    <definedName name="_6.3" localSheetId="8">[1]BOQ!#REF!</definedName>
    <definedName name="_6.3" localSheetId="6">[1]BOQ!#REF!</definedName>
    <definedName name="_6.3" localSheetId="0">[1]BOQ!#REF!</definedName>
    <definedName name="_6.3">[1]BOQ!#REF!</definedName>
    <definedName name="_6.4" localSheetId="2">[1]BOQ!#REF!</definedName>
    <definedName name="_6.4" localSheetId="4">[1]BOQ!#REF!</definedName>
    <definedName name="_6.4" localSheetId="9">[1]BOQ!#REF!</definedName>
    <definedName name="_6.4" localSheetId="5">[1]BOQ!#REF!</definedName>
    <definedName name="_6.4" localSheetId="7">[1]BOQ!#REF!</definedName>
    <definedName name="_6.4" localSheetId="8">[1]BOQ!#REF!</definedName>
    <definedName name="_6.4" localSheetId="6">[1]BOQ!#REF!</definedName>
    <definedName name="_6.4" localSheetId="0">[1]BOQ!#REF!</definedName>
    <definedName name="_6.4">[1]BOQ!#REF!</definedName>
    <definedName name="_6_5A.3" localSheetId="2">[1]BOQ!#REF!</definedName>
    <definedName name="_6_5A.3" localSheetId="4">[1]BOQ!#REF!</definedName>
    <definedName name="_6_5A.3" localSheetId="9">[1]BOQ!#REF!</definedName>
    <definedName name="_6_5A.3" localSheetId="5">[1]BOQ!#REF!</definedName>
    <definedName name="_6_5A.3" localSheetId="7">[1]BOQ!#REF!</definedName>
    <definedName name="_6_5A.3" localSheetId="8">[1]BOQ!#REF!</definedName>
    <definedName name="_6_5A.3" localSheetId="6">[1]BOQ!#REF!</definedName>
    <definedName name="_6_5A.3" localSheetId="0">[1]BOQ!#REF!</definedName>
    <definedName name="_6_5A.3">[1]BOQ!#REF!</definedName>
    <definedName name="_7_5B.1" localSheetId="2">[1]BOQ!#REF!</definedName>
    <definedName name="_7_5B.1" localSheetId="4">[1]BOQ!#REF!</definedName>
    <definedName name="_7_5B.1" localSheetId="9">[1]BOQ!#REF!</definedName>
    <definedName name="_7_5B.1" localSheetId="5">[1]BOQ!#REF!</definedName>
    <definedName name="_7_5B.1" localSheetId="7">[1]BOQ!#REF!</definedName>
    <definedName name="_7_5B.1" localSheetId="8">[1]BOQ!#REF!</definedName>
    <definedName name="_7_5B.1" localSheetId="6">[1]BOQ!#REF!</definedName>
    <definedName name="_7_5B.1" localSheetId="0">[1]BOQ!#REF!</definedName>
    <definedName name="_7_5B.1">[1]BOQ!#REF!</definedName>
    <definedName name="_8_5B.2" localSheetId="2">[1]BOQ!#REF!</definedName>
    <definedName name="_8_5B.2" localSheetId="4">[1]BOQ!#REF!</definedName>
    <definedName name="_8_5B.2" localSheetId="9">[1]BOQ!#REF!</definedName>
    <definedName name="_8_5B.2" localSheetId="5">[1]BOQ!#REF!</definedName>
    <definedName name="_8_5B.2" localSheetId="7">[1]BOQ!#REF!</definedName>
    <definedName name="_8_5B.2" localSheetId="8">[1]BOQ!#REF!</definedName>
    <definedName name="_8_5B.2" localSheetId="6">[1]BOQ!#REF!</definedName>
    <definedName name="_8_5B.2" localSheetId="0">[1]BOQ!#REF!</definedName>
    <definedName name="_8_5B.2">[1]BOQ!#REF!</definedName>
    <definedName name="_9_5B.3" localSheetId="2">[1]BOQ!#REF!</definedName>
    <definedName name="_9_5B.3" localSheetId="4">[1]BOQ!#REF!</definedName>
    <definedName name="_9_5B.3" localSheetId="9">[1]BOQ!#REF!</definedName>
    <definedName name="_9_5B.3" localSheetId="5">[1]BOQ!#REF!</definedName>
    <definedName name="_9_5B.3" localSheetId="7">[1]BOQ!#REF!</definedName>
    <definedName name="_9_5B.3" localSheetId="8">[1]BOQ!#REF!</definedName>
    <definedName name="_9_5B.3" localSheetId="6">[1]BOQ!#REF!</definedName>
    <definedName name="_9_5B.3" localSheetId="0">[1]BOQ!#REF!</definedName>
    <definedName name="_9_5B.3">[1]BOQ!#REF!</definedName>
    <definedName name="_DWR001" localSheetId="2">'[2]Day work'!#REF!</definedName>
    <definedName name="_DWR001" localSheetId="4">'[2]Day work'!#REF!</definedName>
    <definedName name="_DWR001" localSheetId="9">'[2]Day work'!#REF!</definedName>
    <definedName name="_DWR001" localSheetId="5">'[2]Day work'!#REF!</definedName>
    <definedName name="_DWR001" localSheetId="7">'[2]Day work'!#REF!</definedName>
    <definedName name="_DWR001" localSheetId="8">'[2]Day work'!#REF!</definedName>
    <definedName name="_DWR001" localSheetId="6">'[2]Day work'!#REF!</definedName>
    <definedName name="_DWR001" localSheetId="0">'[2]Day work'!#REF!</definedName>
    <definedName name="_DWR001">'[2]Day work'!#REF!</definedName>
    <definedName name="_DWR002" localSheetId="2">'[2]Day work'!#REF!</definedName>
    <definedName name="_DWR002" localSheetId="4">'[2]Day work'!#REF!</definedName>
    <definedName name="_DWR002" localSheetId="9">'[2]Day work'!#REF!</definedName>
    <definedName name="_DWR002" localSheetId="5">'[2]Day work'!#REF!</definedName>
    <definedName name="_DWR002" localSheetId="7">'[2]Day work'!#REF!</definedName>
    <definedName name="_DWR002" localSheetId="8">'[2]Day work'!#REF!</definedName>
    <definedName name="_DWR002" localSheetId="6">'[2]Day work'!#REF!</definedName>
    <definedName name="_DWR002" localSheetId="0">'[2]Day work'!#REF!</definedName>
    <definedName name="_DWR002">'[2]Day work'!#REF!</definedName>
    <definedName name="_DWR003" localSheetId="2">'[2]Day work'!#REF!</definedName>
    <definedName name="_DWR003" localSheetId="4">'[2]Day work'!#REF!</definedName>
    <definedName name="_DWR003" localSheetId="9">'[2]Day work'!#REF!</definedName>
    <definedName name="_DWR003" localSheetId="5">'[2]Day work'!#REF!</definedName>
    <definedName name="_DWR003" localSheetId="7">'[2]Day work'!#REF!</definedName>
    <definedName name="_DWR003" localSheetId="8">'[2]Day work'!#REF!</definedName>
    <definedName name="_DWR003" localSheetId="6">'[2]Day work'!#REF!</definedName>
    <definedName name="_DWR003" localSheetId="0">'[2]Day work'!#REF!</definedName>
    <definedName name="_DWR003">'[2]Day work'!#REF!</definedName>
    <definedName name="_DWR004" localSheetId="2">'[2]Day work'!#REF!</definedName>
    <definedName name="_DWR004" localSheetId="4">'[2]Day work'!#REF!</definedName>
    <definedName name="_DWR004" localSheetId="9">'[2]Day work'!#REF!</definedName>
    <definedName name="_DWR004" localSheetId="5">'[2]Day work'!#REF!</definedName>
    <definedName name="_DWR004" localSheetId="7">'[2]Day work'!#REF!</definedName>
    <definedName name="_DWR004" localSheetId="8">'[2]Day work'!#REF!</definedName>
    <definedName name="_DWR004" localSheetId="6">'[2]Day work'!#REF!</definedName>
    <definedName name="_DWR004" localSheetId="0">'[2]Day work'!#REF!</definedName>
    <definedName name="_DWR004">'[2]Day work'!#REF!</definedName>
    <definedName name="_DWR005" localSheetId="2">'[2]Day work'!#REF!</definedName>
    <definedName name="_DWR005" localSheetId="4">'[2]Day work'!#REF!</definedName>
    <definedName name="_DWR005" localSheetId="9">'[2]Day work'!#REF!</definedName>
    <definedName name="_DWR005" localSheetId="5">'[2]Day work'!#REF!</definedName>
    <definedName name="_DWR005" localSheetId="7">'[2]Day work'!#REF!</definedName>
    <definedName name="_DWR005" localSheetId="8">'[2]Day work'!#REF!</definedName>
    <definedName name="_DWR005" localSheetId="6">'[2]Day work'!#REF!</definedName>
    <definedName name="_DWR005" localSheetId="0">'[2]Day work'!#REF!</definedName>
    <definedName name="_DWR005">'[2]Day work'!#REF!</definedName>
    <definedName name="_ETC01">'[4]SS MH'!$B$1:$S$388</definedName>
    <definedName name="_No1" localSheetId="2">#REF!</definedName>
    <definedName name="_No1" localSheetId="4">#REF!</definedName>
    <definedName name="_No1" localSheetId="9">#REF!</definedName>
    <definedName name="_No1" localSheetId="5">#REF!</definedName>
    <definedName name="_No1" localSheetId="7">#REF!</definedName>
    <definedName name="_No1" localSheetId="8">#REF!</definedName>
    <definedName name="_No1" localSheetId="6">#REF!</definedName>
    <definedName name="_No1" localSheetId="0">#REF!</definedName>
    <definedName name="_No1">#REF!</definedName>
    <definedName name="_No2" localSheetId="2">#REF!</definedName>
    <definedName name="_No2" localSheetId="4">#REF!</definedName>
    <definedName name="_No2" localSheetId="9">#REF!</definedName>
    <definedName name="_No2" localSheetId="5">#REF!</definedName>
    <definedName name="_No2" localSheetId="7">#REF!</definedName>
    <definedName name="_No2" localSheetId="8">#REF!</definedName>
    <definedName name="_No2" localSheetId="6">#REF!</definedName>
    <definedName name="_No2" localSheetId="0">#REF!</definedName>
    <definedName name="_No2">#REF!</definedName>
    <definedName name="_No3" localSheetId="2">#REF!</definedName>
    <definedName name="_No3" localSheetId="4">#REF!</definedName>
    <definedName name="_No3" localSheetId="9">#REF!</definedName>
    <definedName name="_No3" localSheetId="5">#REF!</definedName>
    <definedName name="_No3" localSheetId="7">#REF!</definedName>
    <definedName name="_No3" localSheetId="8">#REF!</definedName>
    <definedName name="_No3" localSheetId="6">#REF!</definedName>
    <definedName name="_No3" localSheetId="0">#REF!</definedName>
    <definedName name="_No3">#REF!</definedName>
    <definedName name="_nr83" localSheetId="2">#REF!</definedName>
    <definedName name="_nr83" localSheetId="4">#REF!</definedName>
    <definedName name="_nr83" localSheetId="9">#REF!</definedName>
    <definedName name="_nr83" localSheetId="5">#REF!</definedName>
    <definedName name="_nr83" localSheetId="7">#REF!</definedName>
    <definedName name="_nr83" localSheetId="8">#REF!</definedName>
    <definedName name="_nr83" localSheetId="6">#REF!</definedName>
    <definedName name="_nr83" localSheetId="0">#REF!</definedName>
    <definedName name="_nr83">#REF!</definedName>
    <definedName name="_off" localSheetId="2">#REF!</definedName>
    <definedName name="_off" localSheetId="4">#REF!</definedName>
    <definedName name="_off" localSheetId="9">#REF!</definedName>
    <definedName name="_off" localSheetId="5">#REF!</definedName>
    <definedName name="_off" localSheetId="7">#REF!</definedName>
    <definedName name="_off" localSheetId="8">#REF!</definedName>
    <definedName name="_off" localSheetId="6">#REF!</definedName>
    <definedName name="_off" localSheetId="0">#REF!</definedName>
    <definedName name="_off">#REF!</definedName>
    <definedName name="A" localSheetId="2">#REF!</definedName>
    <definedName name="A" localSheetId="4">#REF!</definedName>
    <definedName name="A" localSheetId="9">#REF!</definedName>
    <definedName name="A" localSheetId="5">#REF!</definedName>
    <definedName name="A" localSheetId="7">#REF!</definedName>
    <definedName name="A" localSheetId="8">#REF!</definedName>
    <definedName name="A" localSheetId="6">#REF!</definedName>
    <definedName name="A" localSheetId="0">#REF!</definedName>
    <definedName name="A">#REF!</definedName>
    <definedName name="a43.36" localSheetId="2">'[5]Ground Floor Measurement'!#REF!</definedName>
    <definedName name="a43.36" localSheetId="4">'[5]Ground Floor Measurement'!#REF!</definedName>
    <definedName name="a43.36" localSheetId="9">'[5]Ground Floor Measurement'!#REF!</definedName>
    <definedName name="a43.36" localSheetId="5">'[5]Ground Floor Measurement'!#REF!</definedName>
    <definedName name="a43.36" localSheetId="7">'[5]Ground Floor Measurement'!#REF!</definedName>
    <definedName name="a43.36" localSheetId="8">'[5]Ground Floor Measurement'!#REF!</definedName>
    <definedName name="a43.36" localSheetId="6">'[5]Ground Floor Measurement'!#REF!</definedName>
    <definedName name="a43.36" localSheetId="0">'[5]Ground Floor Measurement'!#REF!</definedName>
    <definedName name="a43.36">'[5]Ground Floor Measurement'!#REF!</definedName>
    <definedName name="AA" localSheetId="2">#REF!</definedName>
    <definedName name="AA" localSheetId="4">#REF!</definedName>
    <definedName name="AA" localSheetId="9">#REF!</definedName>
    <definedName name="AA" localSheetId="5">#REF!</definedName>
    <definedName name="AA" localSheetId="7">#REF!</definedName>
    <definedName name="AA" localSheetId="8">#REF!</definedName>
    <definedName name="AA" localSheetId="6">#REF!</definedName>
    <definedName name="AA" localSheetId="0">#REF!</definedName>
    <definedName name="AA">#REF!</definedName>
    <definedName name="AAA" localSheetId="2">#REF!</definedName>
    <definedName name="AAA" localSheetId="4">#REF!</definedName>
    <definedName name="AAA" localSheetId="9">#REF!</definedName>
    <definedName name="AAA" localSheetId="5">#REF!</definedName>
    <definedName name="AAA" localSheetId="7">#REF!</definedName>
    <definedName name="AAA" localSheetId="8">#REF!</definedName>
    <definedName name="AAA" localSheetId="6">#REF!</definedName>
    <definedName name="AAA" localSheetId="0">#REF!</definedName>
    <definedName name="AAA">#REF!</definedName>
    <definedName name="abc" localSheetId="2">#REF!</definedName>
    <definedName name="abc" localSheetId="4">#REF!</definedName>
    <definedName name="abc" localSheetId="9">#REF!</definedName>
    <definedName name="abc" localSheetId="5">#REF!</definedName>
    <definedName name="abc" localSheetId="7">#REF!</definedName>
    <definedName name="abc" localSheetId="8">#REF!</definedName>
    <definedName name="abc" localSheetId="6">#REF!</definedName>
    <definedName name="abc" localSheetId="0">#REF!</definedName>
    <definedName name="abc">#REF!</definedName>
    <definedName name="ADH">[6]MAT!$B$153:$H$153</definedName>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ADMIN1" localSheetId="2">#REF!</definedName>
    <definedName name="ADMIN1" localSheetId="4">#REF!</definedName>
    <definedName name="ADMIN1" localSheetId="9">#REF!</definedName>
    <definedName name="ADMIN1" localSheetId="5">#REF!</definedName>
    <definedName name="ADMIN1" localSheetId="7">#REF!</definedName>
    <definedName name="ADMIN1" localSheetId="8">#REF!</definedName>
    <definedName name="ADMIN1" localSheetId="6">#REF!</definedName>
    <definedName name="ADMIN1" localSheetId="0">#REF!</definedName>
    <definedName name="ADMIN1">#REF!</definedName>
    <definedName name="AggregateBaseCourse" localSheetId="2">#REF!</definedName>
    <definedName name="AggregateBaseCourse" localSheetId="4">#REF!</definedName>
    <definedName name="AggregateBaseCourse" localSheetId="9">#REF!</definedName>
    <definedName name="AggregateBaseCourse" localSheetId="5">#REF!</definedName>
    <definedName name="AggregateBaseCourse" localSheetId="7">#REF!</definedName>
    <definedName name="AggregateBaseCourse" localSheetId="8">#REF!</definedName>
    <definedName name="AggregateBaseCourse" localSheetId="6">#REF!</definedName>
    <definedName name="AggregateBaseCourse" localSheetId="0">#REF!</definedName>
    <definedName name="AggregateBaseCourse">#REF!</definedName>
    <definedName name="AI.BR">[6]MAT!$B$187:$H$187</definedName>
    <definedName name="AL.AT">[6]MAT!$B$5:$H$5</definedName>
    <definedName name="Al.TB8">[6]MAT!$B$6:$H$6</definedName>
    <definedName name="ANI">[6]MAT!$B$7:$H$7</definedName>
    <definedName name="AR.C">[6]MAT!$B$8:$H$8</definedName>
    <definedName name="_xlnm.Print_Area" localSheetId="2">'C-CW'!$A$1:$H$41</definedName>
    <definedName name="_xlnm.Print_Area" localSheetId="4">'C-EL'!$A$1:$H$26</definedName>
    <definedName name="_xlnm.Print_Area" localSheetId="9">REH!$A$1:$H$34</definedName>
    <definedName name="_xlnm.Print_Area" localSheetId="5">'TB-CW'!$A$1:$H$40</definedName>
    <definedName name="_xlnm.Print_Area" localSheetId="7">'tb-el'!$A$1:$H$23</definedName>
    <definedName name="_xlnm.Print_Area" localSheetId="8">'TB-PL'!$A$1:$H$30</definedName>
    <definedName name="asdfg" localSheetId="2">#REF!</definedName>
    <definedName name="asdfg" localSheetId="4">#REF!</definedName>
    <definedName name="asdfg" localSheetId="9">#REF!</definedName>
    <definedName name="asdfg" localSheetId="5">#REF!</definedName>
    <definedName name="asdfg" localSheetId="7">#REF!</definedName>
    <definedName name="asdfg" localSheetId="8">#REF!</definedName>
    <definedName name="asdfg" localSheetId="6">#REF!</definedName>
    <definedName name="asdfg" localSheetId="0">#REF!</definedName>
    <definedName name="asdfg">#REF!</definedName>
    <definedName name="AsphalticBaseCourse" localSheetId="2">#REF!</definedName>
    <definedName name="AsphalticBaseCourse" localSheetId="4">#REF!</definedName>
    <definedName name="AsphalticBaseCourse" localSheetId="9">#REF!</definedName>
    <definedName name="AsphalticBaseCourse" localSheetId="5">#REF!</definedName>
    <definedName name="AsphalticBaseCourse" localSheetId="7">#REF!</definedName>
    <definedName name="AsphalticBaseCourse" localSheetId="8">#REF!</definedName>
    <definedName name="AsphalticBaseCourse" localSheetId="6">#REF!</definedName>
    <definedName name="AsphalticBaseCourse" localSheetId="0">#REF!</definedName>
    <definedName name="AsphalticBaseCourse">#REF!</definedName>
    <definedName name="B" localSheetId="2">#REF!</definedName>
    <definedName name="B" localSheetId="4">#REF!</definedName>
    <definedName name="B" localSheetId="9">#REF!</definedName>
    <definedName name="B" localSheetId="5">#REF!</definedName>
    <definedName name="B" localSheetId="7">#REF!</definedName>
    <definedName name="B" localSheetId="8">#REF!</definedName>
    <definedName name="B" localSheetId="6">#REF!</definedName>
    <definedName name="B" localSheetId="0">#REF!</definedName>
    <definedName name="B">#REF!</definedName>
    <definedName name="B.1A" localSheetId="2">#REF!</definedName>
    <definedName name="B.1A" localSheetId="4">#REF!</definedName>
    <definedName name="B.1A" localSheetId="9">#REF!</definedName>
    <definedName name="B.1A" localSheetId="5">#REF!</definedName>
    <definedName name="B.1A" localSheetId="7">#REF!</definedName>
    <definedName name="B.1A" localSheetId="8">#REF!</definedName>
    <definedName name="B.1A" localSheetId="6">#REF!</definedName>
    <definedName name="B.1A" localSheetId="0">#REF!</definedName>
    <definedName name="B.1A">#REF!</definedName>
    <definedName name="B.1B" localSheetId="2">#REF!</definedName>
    <definedName name="B.1B" localSheetId="4">#REF!</definedName>
    <definedName name="B.1B" localSheetId="9">#REF!</definedName>
    <definedName name="B.1B" localSheetId="5">#REF!</definedName>
    <definedName name="B.1B" localSheetId="7">#REF!</definedName>
    <definedName name="B.1B" localSheetId="8">#REF!</definedName>
    <definedName name="B.1B" localSheetId="6">#REF!</definedName>
    <definedName name="B.1B" localSheetId="0">#REF!</definedName>
    <definedName name="B.1B">#REF!</definedName>
    <definedName name="B.2A" localSheetId="2">#REF!</definedName>
    <definedName name="B.2A" localSheetId="4">#REF!</definedName>
    <definedName name="B.2A" localSheetId="9">#REF!</definedName>
    <definedName name="B.2A" localSheetId="5">#REF!</definedName>
    <definedName name="B.2A" localSheetId="7">#REF!</definedName>
    <definedName name="B.2A" localSheetId="8">#REF!</definedName>
    <definedName name="B.2A" localSheetId="6">#REF!</definedName>
    <definedName name="B.2A" localSheetId="0">#REF!</definedName>
    <definedName name="B.2A">#REF!</definedName>
    <definedName name="B.2B" localSheetId="2">#REF!</definedName>
    <definedName name="B.2B" localSheetId="4">#REF!</definedName>
    <definedName name="B.2B" localSheetId="9">#REF!</definedName>
    <definedName name="B.2B" localSheetId="5">#REF!</definedName>
    <definedName name="B.2B" localSheetId="7">#REF!</definedName>
    <definedName name="B.2B" localSheetId="8">#REF!</definedName>
    <definedName name="B.2B" localSheetId="6">#REF!</definedName>
    <definedName name="B.2B" localSheetId="0">#REF!</definedName>
    <definedName name="B.2B">#REF!</definedName>
    <definedName name="B.3A" localSheetId="2">#REF!</definedName>
    <definedName name="B.3A" localSheetId="4">#REF!</definedName>
    <definedName name="B.3A" localSheetId="9">#REF!</definedName>
    <definedName name="B.3A" localSheetId="5">#REF!</definedName>
    <definedName name="B.3A" localSheetId="7">#REF!</definedName>
    <definedName name="B.3A" localSheetId="8">#REF!</definedName>
    <definedName name="B.3A" localSheetId="6">#REF!</definedName>
    <definedName name="B.3A" localSheetId="0">#REF!</definedName>
    <definedName name="B.3A">#REF!</definedName>
    <definedName name="B.3B" localSheetId="2">#REF!</definedName>
    <definedName name="B.3B" localSheetId="4">#REF!</definedName>
    <definedName name="B.3B" localSheetId="9">#REF!</definedName>
    <definedName name="B.3B" localSheetId="5">#REF!</definedName>
    <definedName name="B.3B" localSheetId="7">#REF!</definedName>
    <definedName name="B.3B" localSheetId="8">#REF!</definedName>
    <definedName name="B.3B" localSheetId="6">#REF!</definedName>
    <definedName name="B.3B" localSheetId="0">#REF!</definedName>
    <definedName name="B.3B">#REF!</definedName>
    <definedName name="B.4A" localSheetId="2">#REF!</definedName>
    <definedName name="B.4A" localSheetId="4">#REF!</definedName>
    <definedName name="B.4A" localSheetId="9">#REF!</definedName>
    <definedName name="B.4A" localSheetId="5">#REF!</definedName>
    <definedName name="B.4A" localSheetId="7">#REF!</definedName>
    <definedName name="B.4A" localSheetId="8">#REF!</definedName>
    <definedName name="B.4A" localSheetId="6">#REF!</definedName>
    <definedName name="B.4A" localSheetId="0">#REF!</definedName>
    <definedName name="B.4A">#REF!</definedName>
    <definedName name="B.4B" localSheetId="2">#REF!</definedName>
    <definedName name="B.4B" localSheetId="4">#REF!</definedName>
    <definedName name="B.4B" localSheetId="9">#REF!</definedName>
    <definedName name="B.4B" localSheetId="5">#REF!</definedName>
    <definedName name="B.4B" localSheetId="7">#REF!</definedName>
    <definedName name="B.4B" localSheetId="8">#REF!</definedName>
    <definedName name="B.4B" localSheetId="6">#REF!</definedName>
    <definedName name="B.4B" localSheetId="0">#REF!</definedName>
    <definedName name="B.4B">#REF!</definedName>
    <definedName name="B.5A" localSheetId="2">#REF!</definedName>
    <definedName name="B.5A" localSheetId="4">#REF!</definedName>
    <definedName name="B.5A" localSheetId="9">#REF!</definedName>
    <definedName name="B.5A" localSheetId="5">#REF!</definedName>
    <definedName name="B.5A" localSheetId="7">#REF!</definedName>
    <definedName name="B.5A" localSheetId="8">#REF!</definedName>
    <definedName name="B.5A" localSheetId="6">#REF!</definedName>
    <definedName name="B.5A" localSheetId="0">#REF!</definedName>
    <definedName name="B.5A">#REF!</definedName>
    <definedName name="B.6A" localSheetId="2">#REF!</definedName>
    <definedName name="B.6A" localSheetId="4">#REF!</definedName>
    <definedName name="B.6A" localSheetId="9">#REF!</definedName>
    <definedName name="B.6A" localSheetId="5">#REF!</definedName>
    <definedName name="B.6A" localSheetId="7">#REF!</definedName>
    <definedName name="B.6A" localSheetId="8">#REF!</definedName>
    <definedName name="B.6A" localSheetId="6">#REF!</definedName>
    <definedName name="B.6A" localSheetId="0">#REF!</definedName>
    <definedName name="B.6A">#REF!</definedName>
    <definedName name="B.9" localSheetId="2">#REF!</definedName>
    <definedName name="B.9" localSheetId="4">#REF!</definedName>
    <definedName name="B.9" localSheetId="9">#REF!</definedName>
    <definedName name="B.9" localSheetId="5">#REF!</definedName>
    <definedName name="B.9" localSheetId="7">#REF!</definedName>
    <definedName name="B.9" localSheetId="8">#REF!</definedName>
    <definedName name="B.9" localSheetId="6">#REF!</definedName>
    <definedName name="B.9" localSheetId="0">#REF!</definedName>
    <definedName name="B.9">#REF!</definedName>
    <definedName name="B.BC12">[6]MAT!$B$271:$H$271</definedName>
    <definedName name="B.BH3">[6]MAT!$B$14:$H$14</definedName>
    <definedName name="B.BH4">[6]MAT!$B$15:$H$15</definedName>
    <definedName name="B.BH5">[6]MAT!$B$154:$H$154</definedName>
    <definedName name="B.BOLT">[6]MAT!$B$324:$H$324</definedName>
    <definedName name="B.BT12">[6]MAT!$B$18:$H$18</definedName>
    <definedName name="B.BT6">[6]MAT!$B$16:$H$16</definedName>
    <definedName name="B.BT9">[6]MAT!$B$17:$H$17</definedName>
    <definedName name="B.CIV" localSheetId="2">#REF!</definedName>
    <definedName name="B.CIV" localSheetId="4">#REF!</definedName>
    <definedName name="B.CIV" localSheetId="9">#REF!</definedName>
    <definedName name="B.CIV" localSheetId="5">#REF!</definedName>
    <definedName name="B.CIV" localSheetId="7">#REF!</definedName>
    <definedName name="B.CIV" localSheetId="8">#REF!</definedName>
    <definedName name="B.CIV" localSheetId="6">#REF!</definedName>
    <definedName name="B.CIV" localSheetId="0">#REF!</definedName>
    <definedName name="B.CIV">#REF!</definedName>
    <definedName name="B.E1" localSheetId="2">#REF!</definedName>
    <definedName name="B.E1" localSheetId="4">#REF!</definedName>
    <definedName name="B.E1" localSheetId="9">#REF!</definedName>
    <definedName name="B.E1" localSheetId="5">#REF!</definedName>
    <definedName name="B.E1" localSheetId="7">#REF!</definedName>
    <definedName name="B.E1" localSheetId="8">#REF!</definedName>
    <definedName name="B.E1" localSheetId="6">#REF!</definedName>
    <definedName name="B.E1" localSheetId="0">#REF!</definedName>
    <definedName name="B.E1">#REF!</definedName>
    <definedName name="B.E2" localSheetId="2">#REF!</definedName>
    <definedName name="B.E2" localSheetId="4">#REF!</definedName>
    <definedName name="B.E2" localSheetId="9">#REF!</definedName>
    <definedName name="B.E2" localSheetId="5">#REF!</definedName>
    <definedName name="B.E2" localSheetId="7">#REF!</definedName>
    <definedName name="B.E2" localSheetId="8">#REF!</definedName>
    <definedName name="B.E2" localSheetId="6">#REF!</definedName>
    <definedName name="B.E2" localSheetId="0">#REF!</definedName>
    <definedName name="B.E2">#REF!</definedName>
    <definedName name="B.E3" localSheetId="2">#REF!</definedName>
    <definedName name="B.E3" localSheetId="4">#REF!</definedName>
    <definedName name="B.E3" localSheetId="9">#REF!</definedName>
    <definedName name="B.E3" localSheetId="5">#REF!</definedName>
    <definedName name="B.E3" localSheetId="7">#REF!</definedName>
    <definedName name="B.E3" localSheetId="8">#REF!</definedName>
    <definedName name="B.E3" localSheetId="6">#REF!</definedName>
    <definedName name="B.E3" localSheetId="0">#REF!</definedName>
    <definedName name="B.E3">#REF!</definedName>
    <definedName name="B.E4" localSheetId="2">#REF!</definedName>
    <definedName name="B.E4" localSheetId="4">#REF!</definedName>
    <definedName name="B.E4" localSheetId="9">#REF!</definedName>
    <definedName name="B.E4" localSheetId="5">#REF!</definedName>
    <definedName name="B.E4" localSheetId="7">#REF!</definedName>
    <definedName name="B.E4" localSheetId="8">#REF!</definedName>
    <definedName name="B.E4" localSheetId="6">#REF!</definedName>
    <definedName name="B.E4" localSheetId="0">#REF!</definedName>
    <definedName name="B.E4">#REF!</definedName>
    <definedName name="B.ELE" localSheetId="2">#REF!</definedName>
    <definedName name="B.ELE" localSheetId="4">#REF!</definedName>
    <definedName name="B.ELE" localSheetId="9">#REF!</definedName>
    <definedName name="B.ELE" localSheetId="5">#REF!</definedName>
    <definedName name="B.ELE" localSheetId="7">#REF!</definedName>
    <definedName name="B.ELE" localSheetId="8">#REF!</definedName>
    <definedName name="B.ELE" localSheetId="6">#REF!</definedName>
    <definedName name="B.ELE" localSheetId="0">#REF!</definedName>
    <definedName name="B.ELE">#REF!</definedName>
    <definedName name="B.PH5">[6]MAT!$B$156:$H$156</definedName>
    <definedName name="B.PLU" localSheetId="2">#REF!</definedName>
    <definedName name="B.PLU" localSheetId="4">#REF!</definedName>
    <definedName name="B.PLU" localSheetId="9">#REF!</definedName>
    <definedName name="B.PLU" localSheetId="5">#REF!</definedName>
    <definedName name="B.PLU" localSheetId="7">#REF!</definedName>
    <definedName name="B.PLU" localSheetId="8">#REF!</definedName>
    <definedName name="B.PLU" localSheetId="6">#REF!</definedName>
    <definedName name="B.PLU" localSheetId="0">#REF!</definedName>
    <definedName name="B.PLU">#REF!</definedName>
    <definedName name="B.SC1">[6]MAT!$B$19:$H$19</definedName>
    <definedName name="B.SC1.25">[6]MAT!$B$20:$H$20</definedName>
    <definedName name="B.SC1.5">[6]MAT!$B$21:$H$21</definedName>
    <definedName name="B.SC19">[6]MAT!$B$155:$H$155</definedName>
    <definedName name="B.WIRE">[6]MAT!$B$9:$H$9</definedName>
    <definedName name="BAH">[6]LAB!$B$4:$H$4</definedName>
    <definedName name="BB" localSheetId="2">#REF!</definedName>
    <definedName name="BB" localSheetId="4">#REF!</definedName>
    <definedName name="BB" localSheetId="9">#REF!</definedName>
    <definedName name="BB" localSheetId="5">#REF!</definedName>
    <definedName name="BB" localSheetId="7">#REF!</definedName>
    <definedName name="BB" localSheetId="8">#REF!</definedName>
    <definedName name="BB" localSheetId="6">#REF!</definedName>
    <definedName name="BB" localSheetId="0">#REF!</definedName>
    <definedName name="BB">#REF!</definedName>
    <definedName name="BBO">[6]LAB!$B$6:$H$6</definedName>
    <definedName name="BGV.20">[6]MAT!$B$269:$H$269</definedName>
    <definedName name="BGV.25">[6]MAT!$B$270:$H$270</definedName>
    <definedName name="BHO">[6]MAT!$B$10:$H$10</definedName>
    <definedName name="BIT.60">[6]MAT!$B$12:$H$12</definedName>
    <definedName name="BIT.80">[6]MAT!$B$13:$H$13</definedName>
    <definedName name="Bitumen" localSheetId="2">#REF!</definedName>
    <definedName name="Bitumen" localSheetId="4">#REF!</definedName>
    <definedName name="Bitumen" localSheetId="9">#REF!</definedName>
    <definedName name="Bitumen" localSheetId="5">#REF!</definedName>
    <definedName name="Bitumen" localSheetId="7">#REF!</definedName>
    <definedName name="Bitumen" localSheetId="8">#REF!</definedName>
    <definedName name="Bitumen" localSheetId="6">#REF!</definedName>
    <definedName name="Bitumen" localSheetId="0">#REF!</definedName>
    <definedName name="Bitumen">#REF!</definedName>
    <definedName name="BLO.12">[6]MAT!$B$76:$H$76</definedName>
    <definedName name="BLO.4">[6]MAT!$B$73:$H$73</definedName>
    <definedName name="BLO.6">[6]MAT!$B$74:$H$74</definedName>
    <definedName name="BLO.8">[6]MAT!$B$75:$H$75</definedName>
    <definedName name="BLO.S4">[6]MAT!$B$70:$H$70</definedName>
    <definedName name="BLO.S6">[6]MAT!$B$71:$H$71</definedName>
    <definedName name="BLO.S8">[6]MAT!$B$72:$H$72</definedName>
    <definedName name="BLS">[6]LAB!$B$7:$H$7</definedName>
    <definedName name="BOLT">[6]MAT!$B$27:$H$27</definedName>
    <definedName name="BR">[6]MAT!$B$22:$H$22</definedName>
    <definedName name="BR.BA">[6]MAT!$B$25:$H$25</definedName>
    <definedName name="BR.SP">[6]MAT!$B$23:$H$23</definedName>
    <definedName name="BR.T">[6]MAT!$B$24:$H$24</definedName>
    <definedName name="BT">[6]MAT!$B$188:$H$188</definedName>
    <definedName name="BULO">[6]EQP!$B$9:$H$9</definedName>
    <definedName name="BUM">[6]LAB!$B$10:$H$10</definedName>
    <definedName name="BUS">[6]MAT!$B$183:$H$183</definedName>
    <definedName name="BUSH">[6]MAT!$B$28:$H$28</definedName>
    <definedName name="BW">[6]MAT!$B$11:$H$11</definedName>
    <definedName name="C.16FC" localSheetId="2">#REF!</definedName>
    <definedName name="C.16FC" localSheetId="4">#REF!</definedName>
    <definedName name="C.16FC" localSheetId="9">#REF!</definedName>
    <definedName name="C.16FC" localSheetId="5">#REF!</definedName>
    <definedName name="C.16FC" localSheetId="7">#REF!</definedName>
    <definedName name="C.16FC" localSheetId="8">#REF!</definedName>
    <definedName name="C.16FC" localSheetId="6">#REF!</definedName>
    <definedName name="C.16FC" localSheetId="0">#REF!</definedName>
    <definedName name="C.16FC">#REF!</definedName>
    <definedName name="C.4FC" localSheetId="2">#REF!</definedName>
    <definedName name="C.4FC" localSheetId="4">#REF!</definedName>
    <definedName name="C.4FC" localSheetId="9">#REF!</definedName>
    <definedName name="C.4FC" localSheetId="5">#REF!</definedName>
    <definedName name="C.4FC" localSheetId="7">#REF!</definedName>
    <definedName name="C.4FC" localSheetId="8">#REF!</definedName>
    <definedName name="C.4FC" localSheetId="6">#REF!</definedName>
    <definedName name="C.4FC" localSheetId="0">#REF!</definedName>
    <definedName name="C.4FC">#REF!</definedName>
    <definedName name="C.Anch" localSheetId="2">#REF!</definedName>
    <definedName name="C.Anch" localSheetId="4">#REF!</definedName>
    <definedName name="C.Anch" localSheetId="9">#REF!</definedName>
    <definedName name="C.Anch" localSheetId="5">#REF!</definedName>
    <definedName name="C.Anch" localSheetId="7">#REF!</definedName>
    <definedName name="C.Anch" localSheetId="8">#REF!</definedName>
    <definedName name="C.Anch" localSheetId="6">#REF!</definedName>
    <definedName name="C.Anch" localSheetId="0">#REF!</definedName>
    <definedName name="C.Anch">#REF!</definedName>
    <definedName name="C.BGV20" localSheetId="2">#REF!</definedName>
    <definedName name="C.BGV20" localSheetId="4">#REF!</definedName>
    <definedName name="C.BGV20" localSheetId="9">#REF!</definedName>
    <definedName name="C.BGV20" localSheetId="5">#REF!</definedName>
    <definedName name="C.BGV20" localSheetId="7">#REF!</definedName>
    <definedName name="C.BGV20" localSheetId="8">#REF!</definedName>
    <definedName name="C.BGV20" localSheetId="6">#REF!</definedName>
    <definedName name="C.BGV20" localSheetId="0">#REF!</definedName>
    <definedName name="C.BGV20">#REF!</definedName>
    <definedName name="C.BGV25" localSheetId="2">#REF!</definedName>
    <definedName name="C.BGV25" localSheetId="4">#REF!</definedName>
    <definedName name="C.BGV25" localSheetId="9">#REF!</definedName>
    <definedName name="C.BGV25" localSheetId="5">#REF!</definedName>
    <definedName name="C.BGV25" localSheetId="7">#REF!</definedName>
    <definedName name="C.BGV25" localSheetId="8">#REF!</definedName>
    <definedName name="C.BGV25" localSheetId="6">#REF!</definedName>
    <definedName name="C.BGV25" localSheetId="0">#REF!</definedName>
    <definedName name="C.BGV25">#REF!</definedName>
    <definedName name="C.BW" localSheetId="2">#REF!</definedName>
    <definedName name="C.BW" localSheetId="4">#REF!</definedName>
    <definedName name="C.BW" localSheetId="9">#REF!</definedName>
    <definedName name="C.BW" localSheetId="5">#REF!</definedName>
    <definedName name="C.BW" localSheetId="7">#REF!</definedName>
    <definedName name="C.BW" localSheetId="8">#REF!</definedName>
    <definedName name="C.BW" localSheetId="6">#REF!</definedName>
    <definedName name="C.BW" localSheetId="0">#REF!</definedName>
    <definedName name="C.BW">#REF!</definedName>
    <definedName name="C.CAB" localSheetId="2">#REF!</definedName>
    <definedName name="C.CAB" localSheetId="4">#REF!</definedName>
    <definedName name="C.CAB" localSheetId="9">#REF!</definedName>
    <definedName name="C.CAB" localSheetId="5">#REF!</definedName>
    <definedName name="C.CAB" localSheetId="7">#REF!</definedName>
    <definedName name="C.CAB" localSheetId="8">#REF!</definedName>
    <definedName name="C.CAB" localSheetId="6">#REF!</definedName>
    <definedName name="C.CAB" localSheetId="0">#REF!</definedName>
    <definedName name="C.CAB">#REF!</definedName>
    <definedName name="C.CGI" localSheetId="2">#REF!</definedName>
    <definedName name="C.CGI" localSheetId="4">#REF!</definedName>
    <definedName name="C.CGI" localSheetId="9">#REF!</definedName>
    <definedName name="C.CGI" localSheetId="5">#REF!</definedName>
    <definedName name="C.CGI" localSheetId="7">#REF!</definedName>
    <definedName name="C.CGI" localSheetId="8">#REF!</definedName>
    <definedName name="C.CGI" localSheetId="6">#REF!</definedName>
    <definedName name="C.CGI" localSheetId="0">#REF!</definedName>
    <definedName name="C.CGI">#REF!</definedName>
    <definedName name="C.DBS" localSheetId="2">#REF!</definedName>
    <definedName name="C.DBS" localSheetId="4">#REF!</definedName>
    <definedName name="C.DBS" localSheetId="9">#REF!</definedName>
    <definedName name="C.DBS" localSheetId="5">#REF!</definedName>
    <definedName name="C.DBS" localSheetId="7">#REF!</definedName>
    <definedName name="C.DBS" localSheetId="8">#REF!</definedName>
    <definedName name="C.DBS" localSheetId="6">#REF!</definedName>
    <definedName name="C.DBS" localSheetId="0">#REF!</definedName>
    <definedName name="C.DBS">#REF!</definedName>
    <definedName name="C.DR300" localSheetId="2">#REF!</definedName>
    <definedName name="C.DR300" localSheetId="4">#REF!</definedName>
    <definedName name="C.DR300" localSheetId="9">#REF!</definedName>
    <definedName name="C.DR300" localSheetId="5">#REF!</definedName>
    <definedName name="C.DR300" localSheetId="7">#REF!</definedName>
    <definedName name="C.DR300" localSheetId="8">#REF!</definedName>
    <definedName name="C.DR300" localSheetId="6">#REF!</definedName>
    <definedName name="C.DR300" localSheetId="0">#REF!</definedName>
    <definedName name="C.DR300">#REF!</definedName>
    <definedName name="C.DR450" localSheetId="2">#REF!</definedName>
    <definedName name="C.DR450" localSheetId="4">#REF!</definedName>
    <definedName name="C.DR450" localSheetId="9">#REF!</definedName>
    <definedName name="C.DR450" localSheetId="5">#REF!</definedName>
    <definedName name="C.DR450" localSheetId="7">#REF!</definedName>
    <definedName name="C.DR450" localSheetId="8">#REF!</definedName>
    <definedName name="C.DR450" localSheetId="6">#REF!</definedName>
    <definedName name="C.DR450" localSheetId="0">#REF!</definedName>
    <definedName name="C.DR450">#REF!</definedName>
    <definedName name="C.FEN" localSheetId="2">#REF!</definedName>
    <definedName name="C.FEN" localSheetId="4">#REF!</definedName>
    <definedName name="C.FEN" localSheetId="9">#REF!</definedName>
    <definedName name="C.FEN" localSheetId="5">#REF!</definedName>
    <definedName name="C.FEN" localSheetId="7">#REF!</definedName>
    <definedName name="C.FEN" localSheetId="8">#REF!</definedName>
    <definedName name="C.FEN" localSheetId="6">#REF!</definedName>
    <definedName name="C.FEN" localSheetId="0">#REF!</definedName>
    <definedName name="C.FEN">#REF!</definedName>
    <definedName name="C.FEn2" localSheetId="2">#REF!</definedName>
    <definedName name="C.FEn2" localSheetId="4">#REF!</definedName>
    <definedName name="C.FEn2" localSheetId="9">#REF!</definedName>
    <definedName name="C.FEn2" localSheetId="5">#REF!</definedName>
    <definedName name="C.FEn2" localSheetId="7">#REF!</definedName>
    <definedName name="C.FEn2" localSheetId="8">#REF!</definedName>
    <definedName name="C.FEn2" localSheetId="6">#REF!</definedName>
    <definedName name="C.FEn2" localSheetId="0">#REF!</definedName>
    <definedName name="C.FEn2">#REF!</definedName>
    <definedName name="C.FEN3" localSheetId="2">#REF!</definedName>
    <definedName name="C.FEN3" localSheetId="4">#REF!</definedName>
    <definedName name="C.FEN3" localSheetId="9">#REF!</definedName>
    <definedName name="C.FEN3" localSheetId="5">#REF!</definedName>
    <definedName name="C.FEN3" localSheetId="7">#REF!</definedName>
    <definedName name="C.FEN3" localSheetId="8">#REF!</definedName>
    <definedName name="C.FEN3" localSheetId="6">#REF!</definedName>
    <definedName name="C.FEN3" localSheetId="0">#REF!</definedName>
    <definedName name="C.FEN3">#REF!</definedName>
    <definedName name="C.FPump" localSheetId="2">#REF!</definedName>
    <definedName name="C.FPump" localSheetId="4">#REF!</definedName>
    <definedName name="C.FPump" localSheetId="9">#REF!</definedName>
    <definedName name="C.FPump" localSheetId="5">#REF!</definedName>
    <definedName name="C.FPump" localSheetId="7">#REF!</definedName>
    <definedName name="C.FPump" localSheetId="8">#REF!</definedName>
    <definedName name="C.FPump" localSheetId="6">#REF!</definedName>
    <definedName name="C.FPump" localSheetId="0">#REF!</definedName>
    <definedName name="C.FPump">#REF!</definedName>
    <definedName name="C.FT" localSheetId="2">#REF!</definedName>
    <definedName name="C.FT" localSheetId="4">#REF!</definedName>
    <definedName name="C.FT" localSheetId="9">#REF!</definedName>
    <definedName name="C.FT" localSheetId="5">#REF!</definedName>
    <definedName name="C.FT" localSheetId="7">#REF!</definedName>
    <definedName name="C.FT" localSheetId="8">#REF!</definedName>
    <definedName name="C.FT" localSheetId="6">#REF!</definedName>
    <definedName name="C.FT" localSheetId="0">#REF!</definedName>
    <definedName name="C.FT">#REF!</definedName>
    <definedName name="C.GATE" localSheetId="2">#REF!</definedName>
    <definedName name="C.GATE" localSheetId="4">#REF!</definedName>
    <definedName name="C.GATE" localSheetId="9">#REF!</definedName>
    <definedName name="C.GATE" localSheetId="5">#REF!</definedName>
    <definedName name="C.GATE" localSheetId="7">#REF!</definedName>
    <definedName name="C.GATE" localSheetId="8">#REF!</definedName>
    <definedName name="C.GATE" localSheetId="6">#REF!</definedName>
    <definedName name="C.GATE" localSheetId="0">#REF!</definedName>
    <definedName name="C.GATE">#REF!</definedName>
    <definedName name="C.GFC" localSheetId="2">#REF!</definedName>
    <definedName name="C.GFC" localSheetId="4">#REF!</definedName>
    <definedName name="C.GFC" localSheetId="9">#REF!</definedName>
    <definedName name="C.GFC" localSheetId="5">#REF!</definedName>
    <definedName name="C.GFC" localSheetId="7">#REF!</definedName>
    <definedName name="C.GFC" localSheetId="8">#REF!</definedName>
    <definedName name="C.GFC" localSheetId="6">#REF!</definedName>
    <definedName name="C.GFC" localSheetId="0">#REF!</definedName>
    <definedName name="C.GFC">#REF!</definedName>
    <definedName name="C.GRF" localSheetId="2">#REF!</definedName>
    <definedName name="C.GRF" localSheetId="4">#REF!</definedName>
    <definedName name="C.GRF" localSheetId="9">#REF!</definedName>
    <definedName name="C.GRF" localSheetId="5">#REF!</definedName>
    <definedName name="C.GRF" localSheetId="7">#REF!</definedName>
    <definedName name="C.GRF" localSheetId="8">#REF!</definedName>
    <definedName name="C.GRF" localSheetId="6">#REF!</definedName>
    <definedName name="C.GRF" localSheetId="0">#REF!</definedName>
    <definedName name="C.GRF">#REF!</definedName>
    <definedName name="C.GRT" localSheetId="2">#REF!</definedName>
    <definedName name="C.GRT" localSheetId="4">#REF!</definedName>
    <definedName name="C.GRT" localSheetId="9">#REF!</definedName>
    <definedName name="C.GRT" localSheetId="5">#REF!</definedName>
    <definedName name="C.GRT" localSheetId="7">#REF!</definedName>
    <definedName name="C.GRT" localSheetId="8">#REF!</definedName>
    <definedName name="C.GRT" localSheetId="6">#REF!</definedName>
    <definedName name="C.GRT" localSheetId="0">#REF!</definedName>
    <definedName name="C.GRT">#REF!</definedName>
    <definedName name="C.GT">[6]MAT!$B$158:$H$158</definedName>
    <definedName name="C.GT1" localSheetId="2">#REF!</definedName>
    <definedName name="C.GT1" localSheetId="4">#REF!</definedName>
    <definedName name="C.GT1" localSheetId="9">#REF!</definedName>
    <definedName name="C.GT1" localSheetId="5">#REF!</definedName>
    <definedName name="C.GT1" localSheetId="7">#REF!</definedName>
    <definedName name="C.GT1" localSheetId="8">#REF!</definedName>
    <definedName name="C.GT1" localSheetId="6">#REF!</definedName>
    <definedName name="C.GT1" localSheetId="0">#REF!</definedName>
    <definedName name="C.GT1">#REF!</definedName>
    <definedName name="C.GT2" localSheetId="2">#REF!</definedName>
    <definedName name="C.GT2" localSheetId="4">#REF!</definedName>
    <definedName name="C.GT2" localSheetId="9">#REF!</definedName>
    <definedName name="C.GT2" localSheetId="5">#REF!</definedName>
    <definedName name="C.GT2" localSheetId="7">#REF!</definedName>
    <definedName name="C.GT2" localSheetId="8">#REF!</definedName>
    <definedName name="C.GT2" localSheetId="6">#REF!</definedName>
    <definedName name="C.GT2" localSheetId="0">#REF!</definedName>
    <definedName name="C.GT2">#REF!</definedName>
    <definedName name="C.JLR" localSheetId="2">#REF!</definedName>
    <definedName name="C.JLR" localSheetId="4">#REF!</definedName>
    <definedName name="C.JLR" localSheetId="9">#REF!</definedName>
    <definedName name="C.JLR" localSheetId="5">#REF!</definedName>
    <definedName name="C.JLR" localSheetId="7">#REF!</definedName>
    <definedName name="C.JLR" localSheetId="8">#REF!</definedName>
    <definedName name="C.JLR" localSheetId="6">#REF!</definedName>
    <definedName name="C.JLR" localSheetId="0">#REF!</definedName>
    <definedName name="C.JLR">#REF!</definedName>
    <definedName name="C.KHP" localSheetId="2">#REF!</definedName>
    <definedName name="C.KHP" localSheetId="4">#REF!</definedName>
    <definedName name="C.KHP" localSheetId="9">#REF!</definedName>
    <definedName name="C.KHP" localSheetId="5">#REF!</definedName>
    <definedName name="C.KHP" localSheetId="7">#REF!</definedName>
    <definedName name="C.KHP" localSheetId="8">#REF!</definedName>
    <definedName name="C.KHP" localSheetId="6">#REF!</definedName>
    <definedName name="C.KHP" localSheetId="0">#REF!</definedName>
    <definedName name="C.KHP">#REF!</definedName>
    <definedName name="C.KST" localSheetId="2">#REF!</definedName>
    <definedName name="C.KST" localSheetId="4">#REF!</definedName>
    <definedName name="C.KST" localSheetId="9">#REF!</definedName>
    <definedName name="C.KST" localSheetId="5">#REF!</definedName>
    <definedName name="C.KST" localSheetId="7">#REF!</definedName>
    <definedName name="C.KST" localSheetId="8">#REF!</definedName>
    <definedName name="C.KST" localSheetId="6">#REF!</definedName>
    <definedName name="C.KST" localSheetId="0">#REF!</definedName>
    <definedName name="C.KST">#REF!</definedName>
    <definedName name="c.lift" localSheetId="2">#REF!</definedName>
    <definedName name="c.lift" localSheetId="4">#REF!</definedName>
    <definedName name="c.lift" localSheetId="9">#REF!</definedName>
    <definedName name="c.lift" localSheetId="5">#REF!</definedName>
    <definedName name="c.lift" localSheetId="7">#REF!</definedName>
    <definedName name="c.lift" localSheetId="8">#REF!</definedName>
    <definedName name="c.lift" localSheetId="6">#REF!</definedName>
    <definedName name="c.lift" localSheetId="0">#REF!</definedName>
    <definedName name="c.lift">#REF!</definedName>
    <definedName name="C.MANH" localSheetId="2">#REF!</definedName>
    <definedName name="C.MANH" localSheetId="4">#REF!</definedName>
    <definedName name="C.MANH" localSheetId="9">#REF!</definedName>
    <definedName name="C.MANH" localSheetId="5">#REF!</definedName>
    <definedName name="C.MANH" localSheetId="7">#REF!</definedName>
    <definedName name="C.MANH" localSheetId="8">#REF!</definedName>
    <definedName name="C.MANH" localSheetId="6">#REF!</definedName>
    <definedName name="C.MANH" localSheetId="0">#REF!</definedName>
    <definedName name="C.MANH">#REF!</definedName>
    <definedName name="c.manh.e" localSheetId="2">#REF!</definedName>
    <definedName name="c.manh.e" localSheetId="4">#REF!</definedName>
    <definedName name="c.manh.e" localSheetId="9">#REF!</definedName>
    <definedName name="c.manh.e" localSheetId="5">#REF!</definedName>
    <definedName name="c.manh.e" localSheetId="7">#REF!</definedName>
    <definedName name="c.manh.e" localSheetId="8">#REF!</definedName>
    <definedName name="c.manh.e" localSheetId="6">#REF!</definedName>
    <definedName name="c.manh.e" localSheetId="0">#REF!</definedName>
    <definedName name="c.manh.e">#REF!</definedName>
    <definedName name="C.MFC" localSheetId="2">#REF!</definedName>
    <definedName name="C.MFC" localSheetId="4">#REF!</definedName>
    <definedName name="C.MFC" localSheetId="9">#REF!</definedName>
    <definedName name="C.MFC" localSheetId="5">#REF!</definedName>
    <definedName name="C.MFC" localSheetId="7">#REF!</definedName>
    <definedName name="C.MFC" localSheetId="8">#REF!</definedName>
    <definedName name="C.MFC" localSheetId="6">#REF!</definedName>
    <definedName name="C.MFC" localSheetId="0">#REF!</definedName>
    <definedName name="C.MFC">#REF!</definedName>
    <definedName name="C.MFT" localSheetId="2">#REF!</definedName>
    <definedName name="C.MFT" localSheetId="4">#REF!</definedName>
    <definedName name="C.MFT" localSheetId="9">#REF!</definedName>
    <definedName name="C.MFT" localSheetId="5">#REF!</definedName>
    <definedName name="C.MFT" localSheetId="7">#REF!</definedName>
    <definedName name="C.MFT" localSheetId="8">#REF!</definedName>
    <definedName name="C.MFT" localSheetId="6">#REF!</definedName>
    <definedName name="C.MFT" localSheetId="0">#REF!</definedName>
    <definedName name="C.MFT">#REF!</definedName>
    <definedName name="C.MHC550" localSheetId="2">#REF!</definedName>
    <definedName name="C.MHC550" localSheetId="4">#REF!</definedName>
    <definedName name="C.MHC550" localSheetId="9">#REF!</definedName>
    <definedName name="C.MHC550" localSheetId="5">#REF!</definedName>
    <definedName name="C.MHC550" localSheetId="7">#REF!</definedName>
    <definedName name="C.MHC550" localSheetId="8">#REF!</definedName>
    <definedName name="C.MHC550" localSheetId="6">#REF!</definedName>
    <definedName name="C.MHC550" localSheetId="0">#REF!</definedName>
    <definedName name="C.MHC550">#REF!</definedName>
    <definedName name="C.MHC600" localSheetId="2">#REF!</definedName>
    <definedName name="C.MHC600" localSheetId="4">#REF!</definedName>
    <definedName name="C.MHC600" localSheetId="9">#REF!</definedName>
    <definedName name="C.MHC600" localSheetId="5">#REF!</definedName>
    <definedName name="C.MHC600" localSheetId="7">#REF!</definedName>
    <definedName name="C.MHC600" localSheetId="8">#REF!</definedName>
    <definedName name="C.MHC600" localSheetId="6">#REF!</definedName>
    <definedName name="C.MHC600" localSheetId="0">#REF!</definedName>
    <definedName name="C.MHC600">#REF!</definedName>
    <definedName name="C.MS100" localSheetId="2">#REF!</definedName>
    <definedName name="C.MS100" localSheetId="4">#REF!</definedName>
    <definedName name="C.MS100" localSheetId="9">#REF!</definedName>
    <definedName name="C.MS100" localSheetId="5">#REF!</definedName>
    <definedName name="C.MS100" localSheetId="7">#REF!</definedName>
    <definedName name="C.MS100" localSheetId="8">#REF!</definedName>
    <definedName name="C.MS100" localSheetId="6">#REF!</definedName>
    <definedName name="C.MS100" localSheetId="0">#REF!</definedName>
    <definedName name="C.MS100">#REF!</definedName>
    <definedName name="C.MS150" localSheetId="2">#REF!</definedName>
    <definedName name="C.MS150" localSheetId="4">#REF!</definedName>
    <definedName name="C.MS150" localSheetId="9">#REF!</definedName>
    <definedName name="C.MS150" localSheetId="5">#REF!</definedName>
    <definedName name="C.MS150" localSheetId="7">#REF!</definedName>
    <definedName name="C.MS150" localSheetId="8">#REF!</definedName>
    <definedName name="C.MS150" localSheetId="6">#REF!</definedName>
    <definedName name="C.MS150" localSheetId="0">#REF!</definedName>
    <definedName name="C.MS150">#REF!</definedName>
    <definedName name="C.MS50" localSheetId="2">#REF!</definedName>
    <definedName name="C.MS50" localSheetId="4">#REF!</definedName>
    <definedName name="C.MS50" localSheetId="9">#REF!</definedName>
    <definedName name="C.MS50" localSheetId="5">#REF!</definedName>
    <definedName name="C.MS50" localSheetId="7">#REF!</definedName>
    <definedName name="C.MS50" localSheetId="8">#REF!</definedName>
    <definedName name="C.MS50" localSheetId="6">#REF!</definedName>
    <definedName name="C.MS50" localSheetId="0">#REF!</definedName>
    <definedName name="C.MS50">#REF!</definedName>
    <definedName name="C.MS75" localSheetId="2">#REF!</definedName>
    <definedName name="C.MS75" localSheetId="4">#REF!</definedName>
    <definedName name="C.MS75" localSheetId="9">#REF!</definedName>
    <definedName name="C.MS75" localSheetId="5">#REF!</definedName>
    <definedName name="C.MS75" localSheetId="7">#REF!</definedName>
    <definedName name="C.MS75" localSheetId="8">#REF!</definedName>
    <definedName name="C.MS75" localSheetId="6">#REF!</definedName>
    <definedName name="C.MS75" localSheetId="0">#REF!</definedName>
    <definedName name="C.MS75">#REF!</definedName>
    <definedName name="C.MSH" localSheetId="2">#REF!</definedName>
    <definedName name="C.MSH" localSheetId="4">#REF!</definedName>
    <definedName name="C.MSH" localSheetId="9">#REF!</definedName>
    <definedName name="C.MSH" localSheetId="5">#REF!</definedName>
    <definedName name="C.MSH" localSheetId="7">#REF!</definedName>
    <definedName name="C.MSH" localSheetId="8">#REF!</definedName>
    <definedName name="C.MSH" localSheetId="6">#REF!</definedName>
    <definedName name="C.MSH" localSheetId="0">#REF!</definedName>
    <definedName name="C.MSH">#REF!</definedName>
    <definedName name="C.ORN" localSheetId="2">#REF!</definedName>
    <definedName name="C.ORN" localSheetId="4">#REF!</definedName>
    <definedName name="C.ORN" localSheetId="9">#REF!</definedName>
    <definedName name="C.ORN" localSheetId="5">#REF!</definedName>
    <definedName name="C.ORN" localSheetId="7">#REF!</definedName>
    <definedName name="C.ORN" localSheetId="8">#REF!</definedName>
    <definedName name="C.ORN" localSheetId="6">#REF!</definedName>
    <definedName name="C.ORN" localSheetId="0">#REF!</definedName>
    <definedName name="C.ORN">#REF!</definedName>
    <definedName name="C.PBL" localSheetId="2">#REF!</definedName>
    <definedName name="C.PBL" localSheetId="4">#REF!</definedName>
    <definedName name="C.PBL" localSheetId="9">#REF!</definedName>
    <definedName name="C.PBL" localSheetId="5">#REF!</definedName>
    <definedName name="C.PBL" localSheetId="7">#REF!</definedName>
    <definedName name="C.PBL" localSheetId="8">#REF!</definedName>
    <definedName name="C.PBL" localSheetId="6">#REF!</definedName>
    <definedName name="C.PBL" localSheetId="0">#REF!</definedName>
    <definedName name="C.PBL">#REF!</definedName>
    <definedName name="C.PE110" localSheetId="2">#REF!</definedName>
    <definedName name="C.PE110" localSheetId="4">#REF!</definedName>
    <definedName name="C.PE110" localSheetId="9">#REF!</definedName>
    <definedName name="C.PE110" localSheetId="5">#REF!</definedName>
    <definedName name="C.PE110" localSheetId="7">#REF!</definedName>
    <definedName name="C.PE110" localSheetId="8">#REF!</definedName>
    <definedName name="C.PE110" localSheetId="6">#REF!</definedName>
    <definedName name="C.PE110" localSheetId="0">#REF!</definedName>
    <definedName name="C.PE110">#REF!</definedName>
    <definedName name="C.PE25" localSheetId="2">#REF!</definedName>
    <definedName name="C.PE25" localSheetId="4">#REF!</definedName>
    <definedName name="C.PE25" localSheetId="9">#REF!</definedName>
    <definedName name="C.PE25" localSheetId="5">#REF!</definedName>
    <definedName name="C.PE25" localSheetId="7">#REF!</definedName>
    <definedName name="C.PE25" localSheetId="8">#REF!</definedName>
    <definedName name="C.PE25" localSheetId="6">#REF!</definedName>
    <definedName name="C.PE25" localSheetId="0">#REF!</definedName>
    <definedName name="C.PE25">#REF!</definedName>
    <definedName name="C.PE32" localSheetId="2">#REF!</definedName>
    <definedName name="C.PE32" localSheetId="4">#REF!</definedName>
    <definedName name="C.PE32" localSheetId="9">#REF!</definedName>
    <definedName name="C.PE32" localSheetId="5">#REF!</definedName>
    <definedName name="C.PE32" localSheetId="7">#REF!</definedName>
    <definedName name="C.PE32" localSheetId="8">#REF!</definedName>
    <definedName name="C.PE32" localSheetId="6">#REF!</definedName>
    <definedName name="C.PE32" localSheetId="0">#REF!</definedName>
    <definedName name="C.PE32">#REF!</definedName>
    <definedName name="C.PE40" localSheetId="2">#REF!</definedName>
    <definedName name="C.PE40" localSheetId="4">#REF!</definedName>
    <definedName name="C.PE40" localSheetId="9">#REF!</definedName>
    <definedName name="C.PE40" localSheetId="5">#REF!</definedName>
    <definedName name="C.PE40" localSheetId="7">#REF!</definedName>
    <definedName name="C.PE40" localSheetId="8">#REF!</definedName>
    <definedName name="C.PE40" localSheetId="6">#REF!</definedName>
    <definedName name="C.PE40" localSheetId="0">#REF!</definedName>
    <definedName name="C.PE40">#REF!</definedName>
    <definedName name="C.PE50" localSheetId="2">#REF!</definedName>
    <definedName name="C.PE50" localSheetId="4">#REF!</definedName>
    <definedName name="C.PE50" localSheetId="9">#REF!</definedName>
    <definedName name="C.PE50" localSheetId="5">#REF!</definedName>
    <definedName name="C.PE50" localSheetId="7">#REF!</definedName>
    <definedName name="C.PE50" localSheetId="8">#REF!</definedName>
    <definedName name="C.PE50" localSheetId="6">#REF!</definedName>
    <definedName name="C.PE50" localSheetId="0">#REF!</definedName>
    <definedName name="C.PE50">#REF!</definedName>
    <definedName name="C.PE63" localSheetId="2">#REF!</definedName>
    <definedName name="C.PE63" localSheetId="4">#REF!</definedName>
    <definedName name="C.PE63" localSheetId="9">#REF!</definedName>
    <definedName name="C.PE63" localSheetId="5">#REF!</definedName>
    <definedName name="C.PE63" localSheetId="7">#REF!</definedName>
    <definedName name="C.PE63" localSheetId="8">#REF!</definedName>
    <definedName name="C.PE63" localSheetId="6">#REF!</definedName>
    <definedName name="C.PE63" localSheetId="0">#REF!</definedName>
    <definedName name="C.PE63">#REF!</definedName>
    <definedName name="C.PE75" localSheetId="2">#REF!</definedName>
    <definedName name="C.PE75" localSheetId="4">#REF!</definedName>
    <definedName name="C.PE75" localSheetId="9">#REF!</definedName>
    <definedName name="C.PE75" localSheetId="5">#REF!</definedName>
    <definedName name="C.PE75" localSheetId="7">#REF!</definedName>
    <definedName name="C.PE75" localSheetId="8">#REF!</definedName>
    <definedName name="C.PE75" localSheetId="6">#REF!</definedName>
    <definedName name="C.PE75" localSheetId="0">#REF!</definedName>
    <definedName name="C.PE75">#REF!</definedName>
    <definedName name="C.PE90" localSheetId="2">#REF!</definedName>
    <definedName name="C.PE90" localSheetId="4">#REF!</definedName>
    <definedName name="C.PE90" localSheetId="9">#REF!</definedName>
    <definedName name="C.PE90" localSheetId="5">#REF!</definedName>
    <definedName name="C.PE90" localSheetId="7">#REF!</definedName>
    <definedName name="C.PE90" localSheetId="8">#REF!</definedName>
    <definedName name="C.PE90" localSheetId="6">#REF!</definedName>
    <definedName name="C.PE90" localSheetId="0">#REF!</definedName>
    <definedName name="C.PE90">#REF!</definedName>
    <definedName name="C.PGI" localSheetId="2">#REF!</definedName>
    <definedName name="C.PGI" localSheetId="4">#REF!</definedName>
    <definedName name="C.PGI" localSheetId="9">#REF!</definedName>
    <definedName name="C.PGI" localSheetId="5">#REF!</definedName>
    <definedName name="C.PGI" localSheetId="7">#REF!</definedName>
    <definedName name="C.PGI" localSheetId="8">#REF!</definedName>
    <definedName name="C.PGI" localSheetId="6">#REF!</definedName>
    <definedName name="C.PGI" localSheetId="0">#REF!</definedName>
    <definedName name="C.PGI">#REF!</definedName>
    <definedName name="C.PPR100" localSheetId="2">#REF!</definedName>
    <definedName name="C.PPR100" localSheetId="4">#REF!</definedName>
    <definedName name="C.PPR100" localSheetId="9">#REF!</definedName>
    <definedName name="C.PPR100" localSheetId="5">#REF!</definedName>
    <definedName name="C.PPR100" localSheetId="7">#REF!</definedName>
    <definedName name="C.PPR100" localSheetId="8">#REF!</definedName>
    <definedName name="C.PPR100" localSheetId="6">#REF!</definedName>
    <definedName name="C.PPR100" localSheetId="0">#REF!</definedName>
    <definedName name="C.PPR100">#REF!</definedName>
    <definedName name="C.PPR20" localSheetId="2">#REF!</definedName>
    <definedName name="C.PPR20" localSheetId="4">#REF!</definedName>
    <definedName name="C.PPR20" localSheetId="9">#REF!</definedName>
    <definedName name="C.PPR20" localSheetId="5">#REF!</definedName>
    <definedName name="C.PPR20" localSheetId="7">#REF!</definedName>
    <definedName name="C.PPR20" localSheetId="8">#REF!</definedName>
    <definedName name="C.PPR20" localSheetId="6">#REF!</definedName>
    <definedName name="C.PPR20" localSheetId="0">#REF!</definedName>
    <definedName name="C.PPR20">#REF!</definedName>
    <definedName name="C.PPR25" localSheetId="2">#REF!</definedName>
    <definedName name="C.PPR25" localSheetId="4">#REF!</definedName>
    <definedName name="C.PPR25" localSheetId="9">#REF!</definedName>
    <definedName name="C.PPR25" localSheetId="5">#REF!</definedName>
    <definedName name="C.PPR25" localSheetId="7">#REF!</definedName>
    <definedName name="C.PPR25" localSheetId="8">#REF!</definedName>
    <definedName name="C.PPR25" localSheetId="6">#REF!</definedName>
    <definedName name="C.PPR25" localSheetId="0">#REF!</definedName>
    <definedName name="C.PPR25">#REF!</definedName>
    <definedName name="C.PPR32" localSheetId="2">#REF!</definedName>
    <definedName name="C.PPR32" localSheetId="4">#REF!</definedName>
    <definedName name="C.PPR32" localSheetId="9">#REF!</definedName>
    <definedName name="C.PPR32" localSheetId="5">#REF!</definedName>
    <definedName name="C.PPR32" localSheetId="7">#REF!</definedName>
    <definedName name="C.PPR32" localSheetId="8">#REF!</definedName>
    <definedName name="C.PPR32" localSheetId="6">#REF!</definedName>
    <definedName name="C.PPR32" localSheetId="0">#REF!</definedName>
    <definedName name="C.PPR32">#REF!</definedName>
    <definedName name="C.PPR40" localSheetId="2">#REF!</definedName>
    <definedName name="C.PPR40" localSheetId="4">#REF!</definedName>
    <definedName name="C.PPR40" localSheetId="9">#REF!</definedName>
    <definedName name="C.PPR40" localSheetId="5">#REF!</definedName>
    <definedName name="C.PPR40" localSheetId="7">#REF!</definedName>
    <definedName name="C.PPR40" localSheetId="8">#REF!</definedName>
    <definedName name="C.PPR40" localSheetId="6">#REF!</definedName>
    <definedName name="C.PPR40" localSheetId="0">#REF!</definedName>
    <definedName name="C.PPR40">#REF!</definedName>
    <definedName name="C.PPR50" localSheetId="2">#REF!</definedName>
    <definedName name="C.PPR50" localSheetId="4">#REF!</definedName>
    <definedName name="C.PPR50" localSheetId="9">#REF!</definedName>
    <definedName name="C.PPR50" localSheetId="5">#REF!</definedName>
    <definedName name="C.PPR50" localSheetId="7">#REF!</definedName>
    <definedName name="C.PPR50" localSheetId="8">#REF!</definedName>
    <definedName name="C.PPR50" localSheetId="6">#REF!</definedName>
    <definedName name="C.PPR50" localSheetId="0">#REF!</definedName>
    <definedName name="C.PPR50">#REF!</definedName>
    <definedName name="C.PPR63" localSheetId="2">#REF!</definedName>
    <definedName name="C.PPR63" localSheetId="4">#REF!</definedName>
    <definedName name="C.PPR63" localSheetId="9">#REF!</definedName>
    <definedName name="C.PPR63" localSheetId="5">#REF!</definedName>
    <definedName name="C.PPR63" localSheetId="7">#REF!</definedName>
    <definedName name="C.PPR63" localSheetId="8">#REF!</definedName>
    <definedName name="C.PPR63" localSheetId="6">#REF!</definedName>
    <definedName name="C.PPR63" localSheetId="0">#REF!</definedName>
    <definedName name="C.PPR63">#REF!</definedName>
    <definedName name="C.PPR75" localSheetId="2">#REF!</definedName>
    <definedName name="C.PPR75" localSheetId="4">#REF!</definedName>
    <definedName name="C.PPR75" localSheetId="9">#REF!</definedName>
    <definedName name="C.PPR75" localSheetId="5">#REF!</definedName>
    <definedName name="C.PPR75" localSheetId="7">#REF!</definedName>
    <definedName name="C.PPR75" localSheetId="8">#REF!</definedName>
    <definedName name="C.PPR75" localSheetId="6">#REF!</definedName>
    <definedName name="C.PPR75" localSheetId="0">#REF!</definedName>
    <definedName name="C.PPR75">#REF!</definedName>
    <definedName name="C.PT1" localSheetId="2">#REF!</definedName>
    <definedName name="C.PT1" localSheetId="4">#REF!</definedName>
    <definedName name="C.PT1" localSheetId="9">#REF!</definedName>
    <definedName name="C.PT1" localSheetId="5">#REF!</definedName>
    <definedName name="C.PT1" localSheetId="7">#REF!</definedName>
    <definedName name="C.PT1" localSheetId="8">#REF!</definedName>
    <definedName name="C.PT1" localSheetId="6">#REF!</definedName>
    <definedName name="C.PT1" localSheetId="0">#REF!</definedName>
    <definedName name="C.PT1">#REF!</definedName>
    <definedName name="C.PT2" localSheetId="2">#REF!</definedName>
    <definedName name="C.PT2" localSheetId="4">#REF!</definedName>
    <definedName name="C.PT2" localSheetId="9">#REF!</definedName>
    <definedName name="C.PT2" localSheetId="5">#REF!</definedName>
    <definedName name="C.PT2" localSheetId="7">#REF!</definedName>
    <definedName name="C.PT2" localSheetId="8">#REF!</definedName>
    <definedName name="C.PT2" localSheetId="6">#REF!</definedName>
    <definedName name="C.PT2" localSheetId="0">#REF!</definedName>
    <definedName name="C.PT2">#REF!</definedName>
    <definedName name="C.PVM" localSheetId="2">#REF!</definedName>
    <definedName name="C.PVM" localSheetId="4">#REF!</definedName>
    <definedName name="C.PVM" localSheetId="9">#REF!</definedName>
    <definedName name="C.PVM" localSheetId="5">#REF!</definedName>
    <definedName name="C.PVM" localSheetId="7">#REF!</definedName>
    <definedName name="C.PVM" localSheetId="8">#REF!</definedName>
    <definedName name="C.PVM" localSheetId="6">#REF!</definedName>
    <definedName name="C.PVM" localSheetId="0">#REF!</definedName>
    <definedName name="C.PVM">#REF!</definedName>
    <definedName name="C.ROD">[6]MAT!$B$29:$H$29</definedName>
    <definedName name="C.SAN" localSheetId="2">#REF!</definedName>
    <definedName name="C.SAN" localSheetId="4">#REF!</definedName>
    <definedName name="C.SAN" localSheetId="9">#REF!</definedName>
    <definedName name="C.SAN" localSheetId="5">#REF!</definedName>
    <definedName name="C.SAN" localSheetId="7">#REF!</definedName>
    <definedName name="C.SAN" localSheetId="8">#REF!</definedName>
    <definedName name="C.SAN" localSheetId="6">#REF!</definedName>
    <definedName name="C.SAN" localSheetId="0">#REF!</definedName>
    <definedName name="C.SAN">#REF!</definedName>
    <definedName name="C.SCCM" localSheetId="2">#REF!</definedName>
    <definedName name="C.SCCM" localSheetId="4">#REF!</definedName>
    <definedName name="C.SCCM" localSheetId="9">#REF!</definedName>
    <definedName name="C.SCCM" localSheetId="5">#REF!</definedName>
    <definedName name="C.SCCM" localSheetId="7">#REF!</definedName>
    <definedName name="C.SCCM" localSheetId="8">#REF!</definedName>
    <definedName name="C.SCCM" localSheetId="6">#REF!</definedName>
    <definedName name="C.SCCM" localSheetId="0">#REF!</definedName>
    <definedName name="C.SCCM">#REF!</definedName>
    <definedName name="C.SCSM" localSheetId="2">#REF!</definedName>
    <definedName name="C.SCSM" localSheetId="4">#REF!</definedName>
    <definedName name="C.SCSM" localSheetId="9">#REF!</definedName>
    <definedName name="C.SCSM" localSheetId="5">#REF!</definedName>
    <definedName name="C.SCSM" localSheetId="7">#REF!</definedName>
    <definedName name="C.SCSM" localSheetId="8">#REF!</definedName>
    <definedName name="C.SCSM" localSheetId="6">#REF!</definedName>
    <definedName name="C.SCSM" localSheetId="0">#REF!</definedName>
    <definedName name="C.SCSM">#REF!</definedName>
    <definedName name="C.SF" localSheetId="2">#REF!</definedName>
    <definedName name="C.SF" localSheetId="4">#REF!</definedName>
    <definedName name="C.SF" localSheetId="9">#REF!</definedName>
    <definedName name="C.SF" localSheetId="5">#REF!</definedName>
    <definedName name="C.SF" localSheetId="7">#REF!</definedName>
    <definedName name="C.SF" localSheetId="8">#REF!</definedName>
    <definedName name="C.SF" localSheetId="6">#REF!</definedName>
    <definedName name="C.SF" localSheetId="0">#REF!</definedName>
    <definedName name="C.SF">#REF!</definedName>
    <definedName name="C.SLD" localSheetId="2">#REF!</definedName>
    <definedName name="C.SLD" localSheetId="4">#REF!</definedName>
    <definedName name="C.SLD" localSheetId="9">#REF!</definedName>
    <definedName name="C.SLD" localSheetId="5">#REF!</definedName>
    <definedName name="C.SLD" localSheetId="7">#REF!</definedName>
    <definedName name="C.SLD" localSheetId="8">#REF!</definedName>
    <definedName name="C.SLD" localSheetId="6">#REF!</definedName>
    <definedName name="C.SLD" localSheetId="0">#REF!</definedName>
    <definedName name="C.SLD">#REF!</definedName>
    <definedName name="C.SPump" localSheetId="2">#REF!</definedName>
    <definedName name="C.SPump" localSheetId="4">#REF!</definedName>
    <definedName name="C.SPump" localSheetId="9">#REF!</definedName>
    <definedName name="C.SPump" localSheetId="5">#REF!</definedName>
    <definedName name="C.SPump" localSheetId="7">#REF!</definedName>
    <definedName name="C.SPump" localSheetId="8">#REF!</definedName>
    <definedName name="C.SPump" localSheetId="6">#REF!</definedName>
    <definedName name="C.SPump" localSheetId="0">#REF!</definedName>
    <definedName name="C.SPump">#REF!</definedName>
    <definedName name="C.STCL" localSheetId="2">#REF!</definedName>
    <definedName name="C.STCL" localSheetId="4">#REF!</definedName>
    <definedName name="C.STCL" localSheetId="9">#REF!</definedName>
    <definedName name="C.STCL" localSheetId="5">#REF!</definedName>
    <definedName name="C.STCL" localSheetId="7">#REF!</definedName>
    <definedName name="C.STCL" localSheetId="8">#REF!</definedName>
    <definedName name="C.STCL" localSheetId="6">#REF!</definedName>
    <definedName name="C.STCL" localSheetId="0">#REF!</definedName>
    <definedName name="C.STCL">#REF!</definedName>
    <definedName name="C.TPV" localSheetId="2">#REF!</definedName>
    <definedName name="C.TPV" localSheetId="4">#REF!</definedName>
    <definedName name="C.TPV" localSheetId="9">#REF!</definedName>
    <definedName name="C.TPV" localSheetId="5">#REF!</definedName>
    <definedName name="C.TPV" localSheetId="7">#REF!</definedName>
    <definedName name="C.TPV" localSheetId="8">#REF!</definedName>
    <definedName name="C.TPV" localSheetId="6">#REF!</definedName>
    <definedName name="C.TPV" localSheetId="0">#REF!</definedName>
    <definedName name="C.TPV">#REF!</definedName>
    <definedName name="C.TRA" localSheetId="2">#REF!</definedName>
    <definedName name="C.TRA" localSheetId="4">#REF!</definedName>
    <definedName name="C.TRA" localSheetId="9">#REF!</definedName>
    <definedName name="C.TRA" localSheetId="5">#REF!</definedName>
    <definedName name="C.TRA" localSheetId="7">#REF!</definedName>
    <definedName name="C.TRA" localSheetId="8">#REF!</definedName>
    <definedName name="C.TRA" localSheetId="6">#REF!</definedName>
    <definedName name="C.TRA" localSheetId="0">#REF!</definedName>
    <definedName name="C.TRA">#REF!</definedName>
    <definedName name="C.UFT" localSheetId="2">#REF!</definedName>
    <definedName name="C.UFT" localSheetId="4">#REF!</definedName>
    <definedName name="C.UFT" localSheetId="9">#REF!</definedName>
    <definedName name="C.UFT" localSheetId="5">#REF!</definedName>
    <definedName name="C.UFT" localSheetId="7">#REF!</definedName>
    <definedName name="C.UFT" localSheetId="8">#REF!</definedName>
    <definedName name="C.UFT" localSheetId="6">#REF!</definedName>
    <definedName name="C.UFT" localSheetId="0">#REF!</definedName>
    <definedName name="C.UFT">#REF!</definedName>
    <definedName name="C.UPT" localSheetId="2">#REF!</definedName>
    <definedName name="C.UPT" localSheetId="4">#REF!</definedName>
    <definedName name="C.UPT" localSheetId="9">#REF!</definedName>
    <definedName name="C.UPT" localSheetId="5">#REF!</definedName>
    <definedName name="C.UPT" localSheetId="7">#REF!</definedName>
    <definedName name="C.UPT" localSheetId="8">#REF!</definedName>
    <definedName name="C.UPT" localSheetId="6">#REF!</definedName>
    <definedName name="C.UPT" localSheetId="0">#REF!</definedName>
    <definedName name="C.UPT">#REF!</definedName>
    <definedName name="C.UPVC100" localSheetId="2">#REF!</definedName>
    <definedName name="C.UPVC100" localSheetId="4">#REF!</definedName>
    <definedName name="C.UPVC100" localSheetId="9">#REF!</definedName>
    <definedName name="C.UPVC100" localSheetId="5">#REF!</definedName>
    <definedName name="C.UPVC100" localSheetId="7">#REF!</definedName>
    <definedName name="C.UPVC100" localSheetId="8">#REF!</definedName>
    <definedName name="C.UPVC100" localSheetId="6">#REF!</definedName>
    <definedName name="C.UPVC100" localSheetId="0">#REF!</definedName>
    <definedName name="C.UPVC100">#REF!</definedName>
    <definedName name="C.UPVC150" localSheetId="2">#REF!</definedName>
    <definedName name="C.UPVC150" localSheetId="4">#REF!</definedName>
    <definedName name="C.UPVC150" localSheetId="9">#REF!</definedName>
    <definedName name="C.UPVC150" localSheetId="5">#REF!</definedName>
    <definedName name="C.UPVC150" localSheetId="7">#REF!</definedName>
    <definedName name="C.UPVC150" localSheetId="8">#REF!</definedName>
    <definedName name="C.UPVC150" localSheetId="6">#REF!</definedName>
    <definedName name="C.UPVC150" localSheetId="0">#REF!</definedName>
    <definedName name="C.UPVC150">#REF!</definedName>
    <definedName name="C.UPVC200" localSheetId="2">#REF!</definedName>
    <definedName name="C.UPVC200" localSheetId="4">#REF!</definedName>
    <definedName name="C.UPVC200" localSheetId="9">#REF!</definedName>
    <definedName name="C.UPVC200" localSheetId="5">#REF!</definedName>
    <definedName name="C.UPVC200" localSheetId="7">#REF!</definedName>
    <definedName name="C.UPVC200" localSheetId="8">#REF!</definedName>
    <definedName name="C.UPVC200" localSheetId="6">#REF!</definedName>
    <definedName name="C.UPVC200" localSheetId="0">#REF!</definedName>
    <definedName name="C.UPVC200">#REF!</definedName>
    <definedName name="C.UPVC250" localSheetId="2">#REF!</definedName>
    <definedName name="C.UPVC250" localSheetId="4">#REF!</definedName>
    <definedName name="C.UPVC250" localSheetId="9">#REF!</definedName>
    <definedName name="C.UPVC250" localSheetId="5">#REF!</definedName>
    <definedName name="C.UPVC250" localSheetId="7">#REF!</definedName>
    <definedName name="C.UPVC250" localSheetId="8">#REF!</definedName>
    <definedName name="C.UPVC250" localSheetId="6">#REF!</definedName>
    <definedName name="C.UPVC250" localSheetId="0">#REF!</definedName>
    <definedName name="C.UPVC250">#REF!</definedName>
    <definedName name="C.UPVC300" localSheetId="2">#REF!</definedName>
    <definedName name="C.UPVC300" localSheetId="4">#REF!</definedName>
    <definedName name="C.UPVC300" localSheetId="9">#REF!</definedName>
    <definedName name="C.UPVC300" localSheetId="5">#REF!</definedName>
    <definedName name="C.UPVC300" localSheetId="7">#REF!</definedName>
    <definedName name="C.UPVC300" localSheetId="8">#REF!</definedName>
    <definedName name="C.UPVC300" localSheetId="6">#REF!</definedName>
    <definedName name="C.UPVC300" localSheetId="0">#REF!</definedName>
    <definedName name="C.UPVC300">#REF!</definedName>
    <definedName name="C.UPVC50" localSheetId="2">#REF!</definedName>
    <definedName name="C.UPVC50" localSheetId="4">#REF!</definedName>
    <definedName name="C.UPVC50" localSheetId="9">#REF!</definedName>
    <definedName name="C.UPVC50" localSheetId="5">#REF!</definedName>
    <definedName name="C.UPVC50" localSheetId="7">#REF!</definedName>
    <definedName name="C.UPVC50" localSheetId="8">#REF!</definedName>
    <definedName name="C.UPVC50" localSheetId="6">#REF!</definedName>
    <definedName name="C.UPVC50" localSheetId="0">#REF!</definedName>
    <definedName name="C.UPVC50">#REF!</definedName>
    <definedName name="C.UPVC75" localSheetId="2">#REF!</definedName>
    <definedName name="C.UPVC75" localSheetId="4">#REF!</definedName>
    <definedName name="C.UPVC75" localSheetId="9">#REF!</definedName>
    <definedName name="C.UPVC75" localSheetId="5">#REF!</definedName>
    <definedName name="C.UPVC75" localSheetId="7">#REF!</definedName>
    <definedName name="C.UPVC75" localSheetId="8">#REF!</definedName>
    <definedName name="C.UPVC75" localSheetId="6">#REF!</definedName>
    <definedName name="C.UPVC75" localSheetId="0">#REF!</definedName>
    <definedName name="C.UPVC75">#REF!</definedName>
    <definedName name="C.W">[6]MAT!$B$32:$H$32</definedName>
    <definedName name="C.WP" localSheetId="2">#REF!</definedName>
    <definedName name="C.WP" localSheetId="4">#REF!</definedName>
    <definedName name="C.WP" localSheetId="9">#REF!</definedName>
    <definedName name="C.WP" localSheetId="5">#REF!</definedName>
    <definedName name="C.WP" localSheetId="7">#REF!</definedName>
    <definedName name="C.WP" localSheetId="8">#REF!</definedName>
    <definedName name="C.WP" localSheetId="6">#REF!</definedName>
    <definedName name="C.WP" localSheetId="0">#REF!</definedName>
    <definedName name="C.WP">#REF!</definedName>
    <definedName name="C.WPump" localSheetId="2">#REF!</definedName>
    <definedName name="C.WPump" localSheetId="4">#REF!</definedName>
    <definedName name="C.WPump" localSheetId="9">#REF!</definedName>
    <definedName name="C.WPump" localSheetId="5">#REF!</definedName>
    <definedName name="C.WPump" localSheetId="7">#REF!</definedName>
    <definedName name="C.WPump" localSheetId="8">#REF!</definedName>
    <definedName name="C.WPump" localSheetId="6">#REF!</definedName>
    <definedName name="C.WPump" localSheetId="0">#REF!</definedName>
    <definedName name="C.WPump">#REF!</definedName>
    <definedName name="C1.5">'[6]1'!$H$13</definedName>
    <definedName name="C1.5.2">'[6]1'!$R$5</definedName>
    <definedName name="C10.2a3NS">'[6]10'!$H$651</definedName>
    <definedName name="C10.2C3NS">'[6]10'!$H$677</definedName>
    <definedName name="C10.4A3NS">'[6]10'!$H$729</definedName>
    <definedName name="C10.4b3NS">'[6]10'!$H$755</definedName>
    <definedName name="C10.4C3NS">'[6]10'!$H$781</definedName>
    <definedName name="C10.4D3NS">'[6]10'!$H$807</definedName>
    <definedName name="c10.5">'[6]10'!$J$609</definedName>
    <definedName name="c10.6">'[6]10'!$J$625</definedName>
    <definedName name="c11.12a3">'[6]11'!$H$49</definedName>
    <definedName name="c11.12b4">'[6]11'!$H$75</definedName>
    <definedName name="C11.29a3">'[6]11'!$H$141</definedName>
    <definedName name="c11.29c">'[6]11'!$H$159</definedName>
    <definedName name="c11.54">'[6]11'!$H$207</definedName>
    <definedName name="C12.6B2">'[6]12'!$H$53</definedName>
    <definedName name="C13.1A">'[6]13'!$H$50</definedName>
    <definedName name="c14.15">'[6]14'!$H$318</definedName>
    <definedName name="c14.1b">'[6]14'!$H$26</definedName>
    <definedName name="c14.22">'[6]14'!$H$333</definedName>
    <definedName name="c14.24a">'[6]14'!$H$347</definedName>
    <definedName name="c14.25a">'[6]14'!$H$375</definedName>
    <definedName name="c14.25c">'[6]14'!$H$387</definedName>
    <definedName name="c14.25d">'[6]14'!$H$398</definedName>
    <definedName name="c14.2a2">'[6]14'!$H$56</definedName>
    <definedName name="C14.2B3">'[6]14'!$H$116</definedName>
    <definedName name="c14.2c1">'[6]14'!$H$128</definedName>
    <definedName name="c14.2c2">'[6]14'!$H$140</definedName>
    <definedName name="c14.32b">'[6]14'!$H$454</definedName>
    <definedName name="c14.32c">'[6]14'!$H$466</definedName>
    <definedName name="C14.33NS">'[6]14'!$H$561</definedName>
    <definedName name="C14.4c">'[6]14'!$H$208</definedName>
    <definedName name="c14.50a">'[6]14'!$H$597</definedName>
    <definedName name="c14.54a">'[6]14'!$H$628</definedName>
    <definedName name="c14.55a">'[6]14'!$H$668</definedName>
    <definedName name="c14.55b">'[6]14'!$H$680</definedName>
    <definedName name="c14.55c">'[6]14'!$H$692</definedName>
    <definedName name="c14.64a">'[6]14'!$H$720</definedName>
    <definedName name="c14.64b">'[6]14'!$H$731</definedName>
    <definedName name="c14.64c">'[6]14'!$H$742</definedName>
    <definedName name="c14.64d">'[6]14'!$H$753</definedName>
    <definedName name="C14.9b">'[6]14'!$H$287</definedName>
    <definedName name="c15.1a2">'[6]15'!$H$26</definedName>
    <definedName name="c15.3.2">'[6]15'!$H$50</definedName>
    <definedName name="c15.3.3">'[6]15'!$H$74</definedName>
    <definedName name="c15.34a">'[6]15'!$H$192</definedName>
    <definedName name="c15.34b">'[6]15'!$H$212</definedName>
    <definedName name="c15.35a">'[6]15'!$H$232</definedName>
    <definedName name="c15.35b">'[6]15'!$H$252</definedName>
    <definedName name="C15.4.2">'[6]15'!$H$122</definedName>
    <definedName name="c15.4.3">'[6]15'!$H$146</definedName>
    <definedName name="c15.61">'[6]15'!$H$321</definedName>
    <definedName name="C15.63NS">'[6]15'!$H$373</definedName>
    <definedName name="c15.65">'[6]15'!$H$396</definedName>
    <definedName name="C15.9">'[6]15'!$H$173</definedName>
    <definedName name="c16.11c1">'[6]16'!$H$220</definedName>
    <definedName name="c16.66c">'[6]16'!$H$241</definedName>
    <definedName name="C16.66F">'[6]16'!$H$262</definedName>
    <definedName name="c16.72a">'[6]16'!$H$283</definedName>
    <definedName name="c16.75c3">'[6]16'!$H$304</definedName>
    <definedName name="c16.7c">'[6]16'!$H$84</definedName>
    <definedName name="c17.13">'[6]17'!$H$91</definedName>
    <definedName name="c17.8" localSheetId="2">#REF!</definedName>
    <definedName name="c17.8" localSheetId="4">#REF!</definedName>
    <definedName name="c17.8" localSheetId="9">#REF!</definedName>
    <definedName name="c17.8" localSheetId="5">#REF!</definedName>
    <definedName name="c17.8" localSheetId="7">#REF!</definedName>
    <definedName name="c17.8" localSheetId="8">#REF!</definedName>
    <definedName name="c17.8" localSheetId="6">#REF!</definedName>
    <definedName name="c17.8" localSheetId="0">#REF!</definedName>
    <definedName name="c17.8">#REF!</definedName>
    <definedName name="C19.33B">'[6]19'!$H$90</definedName>
    <definedName name="c21.6c">'[6]21'!$H$34</definedName>
    <definedName name="c21.74a">'[6]21'!$H$130</definedName>
    <definedName name="c21.77ns">'[6]21'!$H$150</definedName>
    <definedName name="C23.11">'[6]23'!$H$242</definedName>
    <definedName name="c23.13a">'[6]23'!$H$261</definedName>
    <definedName name="C23.14">'[6]23'!$H$280</definedName>
    <definedName name="c23.15">'[6]23'!$H$299</definedName>
    <definedName name="c23.1a1">'[6]23'!$H$28</definedName>
    <definedName name="c23.23b">'[6]23'!$H$347</definedName>
    <definedName name="c23.2a1">'[6]23'!$H$57</definedName>
    <definedName name="C23.30a">'[6]23'!$H$404</definedName>
    <definedName name="C23.30D">'[6]23'!$H$423</definedName>
    <definedName name="C23.34a">'[6]23'!$H$442</definedName>
    <definedName name="C23.35">'[6]23'!$H$461</definedName>
    <definedName name="C23.37">'[6]23'!$H$480</definedName>
    <definedName name="C23.39A3">'[6]23'!$H$537</definedName>
    <definedName name="C23.39A4">'[6]23'!$H$556</definedName>
    <definedName name="C23.39A5">'[6]23'!$H$575</definedName>
    <definedName name="C23.39A6">'[6]23'!$H$594</definedName>
    <definedName name="c23.39a7">'[6]23'!$H$613</definedName>
    <definedName name="c23.39a8">'[6]23'!$H$632</definedName>
    <definedName name="C23.39A9">'[6]23'!$H$651</definedName>
    <definedName name="C23.47b">'[6]23'!$H$791</definedName>
    <definedName name="c23.47c">'[6]23'!$H$810</definedName>
    <definedName name="c23.53b">'[6]23'!$H$848</definedName>
    <definedName name="C23.54A">'[6]23'!$H$943</definedName>
    <definedName name="C23.55A">'[6]23'!$H$962</definedName>
    <definedName name="C23.58">'[6]23'!$H$981</definedName>
    <definedName name="C23.59B">'[6]23'!$H$1000</definedName>
    <definedName name="C23.5A1">'[6]23'!$H$115</definedName>
    <definedName name="c23.5d1">'[6]23'!$H$192</definedName>
    <definedName name="c23.8a">'[6]23'!$H$220</definedName>
    <definedName name="c25.12a">'[6]25'!$H$233</definedName>
    <definedName name="c25.15">'[6]25'!$H$256</definedName>
    <definedName name="c25.2a">'[6]25'!$H$60</definedName>
    <definedName name="C25.5B">'[6]25'!$H$198</definedName>
    <definedName name="c26.10">'[6]26'!$H$109</definedName>
    <definedName name="c26.2c8">'[6]26'!$H$18</definedName>
    <definedName name="c26.8a">'[6]26'!$H$48</definedName>
    <definedName name="c26.8b">'[6]26'!$H$78</definedName>
    <definedName name="C27.23B4">'[6]27'!$H$109</definedName>
    <definedName name="C27.23B5">'[6]27'!$H$132</definedName>
    <definedName name="C27.23B6">'[6]27'!$H$154</definedName>
    <definedName name="C27.23B8">'[6]27'!$H$177</definedName>
    <definedName name="C27.23B9">'[6]27'!$H$200</definedName>
    <definedName name="C27.29A">'[6]27'!$H$394</definedName>
    <definedName name="c27.29b">'[6]27'!$H$415</definedName>
    <definedName name="C27.31">'[6]27'!$H$478</definedName>
    <definedName name="C28.14">'[6]28'!$H$110</definedName>
    <definedName name="c28.18">'[6]28'!$H$212</definedName>
    <definedName name="C28.25">'[6]28'!$H$260</definedName>
    <definedName name="c28.26a">'[6]28'!$H$284</definedName>
    <definedName name="C28.26b">'[6]28'!$H$306</definedName>
    <definedName name="C28.37">'[6]28'!$H$415</definedName>
    <definedName name="c28.40a">'[6]28'!$H$436</definedName>
    <definedName name="c28.40b">'[6]28'!$H$457</definedName>
    <definedName name="c28.41">'[6]28'!$H$485</definedName>
    <definedName name="c28.51a">'[6]28'!$H$513</definedName>
    <definedName name="c28.53">'[6]28'!$H$554</definedName>
    <definedName name="c28.54a">'[6]28'!$H$589</definedName>
    <definedName name="C28.55NS" localSheetId="2">#REF!</definedName>
    <definedName name="C28.55NS" localSheetId="4">#REF!</definedName>
    <definedName name="C28.55NS" localSheetId="9">#REF!</definedName>
    <definedName name="C28.55NS" localSheetId="5">#REF!</definedName>
    <definedName name="C28.55NS" localSheetId="7">#REF!</definedName>
    <definedName name="C28.55NS" localSheetId="8">#REF!</definedName>
    <definedName name="C28.55NS" localSheetId="6">#REF!</definedName>
    <definedName name="C28.55NS" localSheetId="0">#REF!</definedName>
    <definedName name="C28.55NS">#REF!</definedName>
    <definedName name="c29.1">'[6]29'!$H$12</definedName>
    <definedName name="c29.11">'[6]29'!$H$72</definedName>
    <definedName name="c29.12">'[6]29'!$H$86</definedName>
    <definedName name="c29.2">'[6]29'!$H$24</definedName>
    <definedName name="c29.3">'[6]29'!$H$36</definedName>
    <definedName name="c29.6">'[6]29'!$H$48</definedName>
    <definedName name="c29.7">'[6]29'!$H$60</definedName>
    <definedName name="c3.12d">'[6]3'!$H$80</definedName>
    <definedName name="C3.15NS">'[6]3'!$H$391</definedName>
    <definedName name="c3.18c">'[6]3'!$H$151</definedName>
    <definedName name="c3.21b">'[6]3'!$H$164</definedName>
    <definedName name="C3.21NS">'[6]3'!$H$206</definedName>
    <definedName name="c3.22">'[6]3'!$H$232</definedName>
    <definedName name="C3.24B4">'[6]3'!$H$283</definedName>
    <definedName name="C3.42A4">'[6]3'!$H$309</definedName>
    <definedName name="C3.42B4">'[6]3'!$H$321</definedName>
    <definedName name="C3.42C4">'[6]3'!$H$333</definedName>
    <definedName name="C3.42D4">'[6]3'!$H$345</definedName>
    <definedName name="C30.11">'[6]30'!$H$154</definedName>
    <definedName name="C30.113">'[6]30'!$H$978</definedName>
    <definedName name="C30.12">'[6]30'!$H$177</definedName>
    <definedName name="C30.13">'[6]30'!$H$200</definedName>
    <definedName name="C30.14">'[6]30'!$H$223</definedName>
    <definedName name="C30.19">'[6]30'!$H$293</definedName>
    <definedName name="C30.1A">'[6]30'!$H$21</definedName>
    <definedName name="C30.1NS" localSheetId="2">#REF!</definedName>
    <definedName name="C30.1NS" localSheetId="4">#REF!</definedName>
    <definedName name="C30.1NS" localSheetId="9">#REF!</definedName>
    <definedName name="C30.1NS" localSheetId="5">#REF!</definedName>
    <definedName name="C30.1NS" localSheetId="7">#REF!</definedName>
    <definedName name="C30.1NS" localSheetId="8">#REF!</definedName>
    <definedName name="C30.1NS" localSheetId="6">#REF!</definedName>
    <definedName name="C30.1NS" localSheetId="0">#REF!</definedName>
    <definedName name="C30.1NS">#REF!</definedName>
    <definedName name="C30.20">'[6]30'!$H$316</definedName>
    <definedName name="C30.21">'[6]30'!$H$339</definedName>
    <definedName name="C30.22">'[6]30'!$H$362</definedName>
    <definedName name="C30.24">'[6]30'!$H$385</definedName>
    <definedName name="C30.25">'[6]30'!$H$408</definedName>
    <definedName name="C30.2NS" localSheetId="2">#REF!</definedName>
    <definedName name="C30.2NS" localSheetId="4">#REF!</definedName>
    <definedName name="C30.2NS" localSheetId="9">#REF!</definedName>
    <definedName name="C30.2NS" localSheetId="5">#REF!</definedName>
    <definedName name="C30.2NS" localSheetId="7">#REF!</definedName>
    <definedName name="C30.2NS" localSheetId="8">#REF!</definedName>
    <definedName name="C30.2NS" localSheetId="6">#REF!</definedName>
    <definedName name="C30.2NS" localSheetId="0">#REF!</definedName>
    <definedName name="C30.2NS">#REF!</definedName>
    <definedName name="C30.32">'[6]30'!$H$431</definedName>
    <definedName name="C30.33">'[6]30'!$H$454</definedName>
    <definedName name="C30.3A">'[6]30'!$H$54</definedName>
    <definedName name="C30.3NS" localSheetId="2">#REF!</definedName>
    <definedName name="C30.3NS" localSheetId="4">#REF!</definedName>
    <definedName name="C30.3NS" localSheetId="9">#REF!</definedName>
    <definedName name="C30.3NS" localSheetId="5">#REF!</definedName>
    <definedName name="C30.3NS" localSheetId="7">#REF!</definedName>
    <definedName name="C30.3NS" localSheetId="8">#REF!</definedName>
    <definedName name="C30.3NS" localSheetId="6">#REF!</definedName>
    <definedName name="C30.3NS" localSheetId="0">#REF!</definedName>
    <definedName name="C30.3NS">#REF!</definedName>
    <definedName name="C30.40">'[6]30'!$H$569</definedName>
    <definedName name="C30.43">'[6]30'!$H$615</definedName>
    <definedName name="C30.4A">'[6]30'!$J$64</definedName>
    <definedName name="C30.4NS" localSheetId="2">#REF!</definedName>
    <definedName name="C30.4NS" localSheetId="4">#REF!</definedName>
    <definedName name="C30.4NS" localSheetId="9">#REF!</definedName>
    <definedName name="C30.4NS" localSheetId="5">#REF!</definedName>
    <definedName name="C30.4NS" localSheetId="7">#REF!</definedName>
    <definedName name="C30.4NS" localSheetId="8">#REF!</definedName>
    <definedName name="C30.4NS" localSheetId="6">#REF!</definedName>
    <definedName name="C30.4NS" localSheetId="0">#REF!</definedName>
    <definedName name="C30.4NS">#REF!</definedName>
    <definedName name="C30.55">'[6]30'!$H$662</definedName>
    <definedName name="C30.59">'[6]30'!$H$684</definedName>
    <definedName name="C30.5A">'[6]30'!$H$87</definedName>
    <definedName name="C30.70">'[6]30'!$H$749</definedName>
    <definedName name="C30.87">'[6]30'!$H$789</definedName>
    <definedName name="C30.90">'[6]30'!$H$808</definedName>
    <definedName name="C30.93">'[6]30'!$H$861</definedName>
    <definedName name="C30.95">'[6]30'!$H$885</definedName>
    <definedName name="C30.97">'[6]30'!$H$933</definedName>
    <definedName name="c31.31b">'[6]31'!$H$21</definedName>
    <definedName name="c31.74">'[6]31'!$H$41</definedName>
    <definedName name="c4.13b">'[6]4'!$H$36</definedName>
    <definedName name="c4.19a">'[6]4'!$H$53</definedName>
    <definedName name="c4.20">'[6]4'!$H$70</definedName>
    <definedName name="C4.3">'[6]4'!$H$24</definedName>
    <definedName name="C4006.W">[6]MAT!$B$189:$H$189</definedName>
    <definedName name="c5.1">'[6]5'!$H$17</definedName>
    <definedName name="C5.11E">'[6]5'!$H$368</definedName>
    <definedName name="c5.11n1" localSheetId="2">#REF!</definedName>
    <definedName name="c5.11n1" localSheetId="4">#REF!</definedName>
    <definedName name="c5.11n1" localSheetId="9">#REF!</definedName>
    <definedName name="c5.11n1" localSheetId="5">#REF!</definedName>
    <definedName name="c5.11n1" localSheetId="7">#REF!</definedName>
    <definedName name="c5.11n1" localSheetId="8">#REF!</definedName>
    <definedName name="c5.11n1" localSheetId="6">#REF!</definedName>
    <definedName name="c5.11n1" localSheetId="0">#REF!</definedName>
    <definedName name="c5.11n1">#REF!</definedName>
    <definedName name="c5.11n2" localSheetId="2">#REF!</definedName>
    <definedName name="c5.11n2" localSheetId="4">#REF!</definedName>
    <definedName name="c5.11n2" localSheetId="9">#REF!</definedName>
    <definedName name="c5.11n2" localSheetId="5">#REF!</definedName>
    <definedName name="c5.11n2" localSheetId="7">#REF!</definedName>
    <definedName name="c5.11n2" localSheetId="8">#REF!</definedName>
    <definedName name="c5.11n2" localSheetId="6">#REF!</definedName>
    <definedName name="c5.11n2" localSheetId="0">#REF!</definedName>
    <definedName name="c5.11n2">#REF!</definedName>
    <definedName name="C5.12a">'[6]5'!$H$403</definedName>
    <definedName name="C5.12B">'[6]5'!$H$438</definedName>
    <definedName name="C5.12NS" localSheetId="2">#REF!</definedName>
    <definedName name="C5.12NS" localSheetId="4">#REF!</definedName>
    <definedName name="C5.12NS" localSheetId="9">#REF!</definedName>
    <definedName name="C5.12NS" localSheetId="5">#REF!</definedName>
    <definedName name="C5.12NS" localSheetId="7">#REF!</definedName>
    <definedName name="C5.12NS" localSheetId="8">#REF!</definedName>
    <definedName name="C5.12NS" localSheetId="6">#REF!</definedName>
    <definedName name="C5.12NS" localSheetId="0">#REF!</definedName>
    <definedName name="C5.12NS">#REF!</definedName>
    <definedName name="C5.13B">'[6]5'!$H$547</definedName>
    <definedName name="C5.13C">'[6]5'!$H$584</definedName>
    <definedName name="C5.13F">'[6]5'!$H$613</definedName>
    <definedName name="C5.13G">'[6]5'!$H$641</definedName>
    <definedName name="C5.13ns1" localSheetId="2">#REF!</definedName>
    <definedName name="C5.13ns1" localSheetId="4">#REF!</definedName>
    <definedName name="C5.13ns1" localSheetId="9">#REF!</definedName>
    <definedName name="C5.13ns1" localSheetId="5">#REF!</definedName>
    <definedName name="C5.13ns1" localSheetId="7">#REF!</definedName>
    <definedName name="C5.13ns1" localSheetId="8">#REF!</definedName>
    <definedName name="C5.13ns1" localSheetId="6">#REF!</definedName>
    <definedName name="C5.13ns1" localSheetId="0">#REF!</definedName>
    <definedName name="C5.13ns1">#REF!</definedName>
    <definedName name="C5.14B">'[6]5'!$H$678</definedName>
    <definedName name="C5.14F">'[6]5'!$H$743</definedName>
    <definedName name="C5.14G">'[6]5'!$H$772</definedName>
    <definedName name="C5.15B">'[6]5'!$H$809</definedName>
    <definedName name="C5.15C">'[6]5'!$H$846</definedName>
    <definedName name="C5.15E">'[6]5'!$H$874</definedName>
    <definedName name="C5.15F">'[6]5'!$H$902</definedName>
    <definedName name="C5.16A">'[6]5'!$H$940</definedName>
    <definedName name="C5.16B">'[6]5'!$H$968</definedName>
    <definedName name="C5.16C">'[6]5'!$H$996</definedName>
    <definedName name="C5.17A1">'[6]5'!$H$1036</definedName>
    <definedName name="C5.17A2">'[6]5'!$H$1065</definedName>
    <definedName name="C5.17B1">'[6]5'!$H$1133</definedName>
    <definedName name="C5.17B2">'[6]5'!$H$1161</definedName>
    <definedName name="C5.17B3">'[6]5'!$H$1190</definedName>
    <definedName name="C5.17C1">'[6]5'!$H$1229</definedName>
    <definedName name="C5.17C2">'[6]5'!$H$1257</definedName>
    <definedName name="C5.17C3">'[6]5'!$H$1285</definedName>
    <definedName name="C5.20A">'[6]5'!$H$1457</definedName>
    <definedName name="c5.20b">'[6]5'!$H$1485</definedName>
    <definedName name="C5.20C">'[6]5'!$H$1513</definedName>
    <definedName name="C5.21A">'[6]5'!$H$1560</definedName>
    <definedName name="C5.21B">'[6]5'!$H$1588</definedName>
    <definedName name="C5.21C">'[6]5'!$H$1616</definedName>
    <definedName name="C5.22A">'[6]5'!$H$1665</definedName>
    <definedName name="C5.22B">'[6]5'!$H$1702</definedName>
    <definedName name="C5.22C">'[6]5'!$H$1741</definedName>
    <definedName name="C5.23A">'[6]5'!$H$1790</definedName>
    <definedName name="C5.23B">'[6]5'!$H$1854</definedName>
    <definedName name="C5.23C">'[6]5'!$H$1890</definedName>
    <definedName name="C5.23D">'[6]5'!$H$1928</definedName>
    <definedName name="C5.23E">'[6]5'!$H$1970</definedName>
    <definedName name="C5.23F">'[6]5'!$H$2008</definedName>
    <definedName name="C5.23G">'[6]5'!$H$2025</definedName>
    <definedName name="C5.24">'[6]5'!$H$2068</definedName>
    <definedName name="c5.25">'[6]5'!$H$2094</definedName>
    <definedName name="C5.27A">'[6]5'!$H$2171</definedName>
    <definedName name="C5.28a">'[6]5'!$H$2209</definedName>
    <definedName name="C5.35">'[6]5'!$H$2235</definedName>
    <definedName name="C5.44A">'[6]5'!$H$2327</definedName>
    <definedName name="C5.44F">'[6]5'!$H$2339</definedName>
    <definedName name="C5.44G">'[6]5'!$H$2351</definedName>
    <definedName name="C5.44H">'[6]5'!$H$2364</definedName>
    <definedName name="C5.5A">'[6]5'!$H$47</definedName>
    <definedName name="c5.8c">'[6]5'!$H$168</definedName>
    <definedName name="C5.8E">'[6]5'!$H$229</definedName>
    <definedName name="C8.1A">'[6]8'!$H$30</definedName>
    <definedName name="C8.1NS" localSheetId="2">#REF!</definedName>
    <definedName name="C8.1NS" localSheetId="4">#REF!</definedName>
    <definedName name="C8.1NS" localSheetId="9">#REF!</definedName>
    <definedName name="C8.1NS" localSheetId="5">#REF!</definedName>
    <definedName name="C8.1NS" localSheetId="7">#REF!</definedName>
    <definedName name="C8.1NS" localSheetId="8">#REF!</definedName>
    <definedName name="C8.1NS" localSheetId="6">#REF!</definedName>
    <definedName name="C8.1NS" localSheetId="0">#REF!</definedName>
    <definedName name="C8.1NS">#REF!</definedName>
    <definedName name="C8.20B">'[6]8'!$H$109</definedName>
    <definedName name="C8.2a">'[6]8'!$H$46</definedName>
    <definedName name="C8.2NS" localSheetId="2">#REF!</definedName>
    <definedName name="C8.2NS" localSheetId="4">#REF!</definedName>
    <definedName name="C8.2NS" localSheetId="9">#REF!</definedName>
    <definedName name="C8.2NS" localSheetId="5">#REF!</definedName>
    <definedName name="C8.2NS" localSheetId="7">#REF!</definedName>
    <definedName name="C8.2NS" localSheetId="8">#REF!</definedName>
    <definedName name="C8.2NS" localSheetId="6">#REF!</definedName>
    <definedName name="C8.2NS" localSheetId="0">#REF!</definedName>
    <definedName name="C8.2NS">#REF!</definedName>
    <definedName name="CAH">[6]LAB!$B$14:$H$14</definedName>
    <definedName name="CAR">[6]LAB!$B$12:$H$12</definedName>
    <definedName name="CAR.1">[6]LAB!$B$13:$H$13</definedName>
    <definedName name="CAR.S">[6]LAB!$B$15:$H$15</definedName>
    <definedName name="CatEyes" localSheetId="2">#REF!</definedName>
    <definedName name="CatEyes" localSheetId="4">#REF!</definedName>
    <definedName name="CatEyes" localSheetId="9">#REF!</definedName>
    <definedName name="CatEyes" localSheetId="5">#REF!</definedName>
    <definedName name="CatEyes" localSheetId="7">#REF!</definedName>
    <definedName name="CatEyes" localSheetId="8">#REF!</definedName>
    <definedName name="CatEyes" localSheetId="6">#REF!</definedName>
    <definedName name="CatEyes" localSheetId="0">#REF!</definedName>
    <definedName name="CatEyes">#REF!</definedName>
    <definedName name="CC" localSheetId="2">#REF!</definedName>
    <definedName name="CC" localSheetId="4">#REF!</definedName>
    <definedName name="CC" localSheetId="9">#REF!</definedName>
    <definedName name="CC" localSheetId="5">#REF!</definedName>
    <definedName name="CC" localSheetId="7">#REF!</definedName>
    <definedName name="CC" localSheetId="8">#REF!</definedName>
    <definedName name="CC" localSheetId="6">#REF!</definedName>
    <definedName name="CC" localSheetId="0">#REF!</definedName>
    <definedName name="CC">#REF!</definedName>
    <definedName name="CE.150FC" localSheetId="2">#REF!</definedName>
    <definedName name="CE.150FC" localSheetId="4">#REF!</definedName>
    <definedName name="CE.150FC" localSheetId="9">#REF!</definedName>
    <definedName name="CE.150FC" localSheetId="5">#REF!</definedName>
    <definedName name="CE.150FC" localSheetId="7">#REF!</definedName>
    <definedName name="CE.150FC" localSheetId="8">#REF!</definedName>
    <definedName name="CE.150FC" localSheetId="6">#REF!</definedName>
    <definedName name="CE.150FC" localSheetId="0">#REF!</definedName>
    <definedName name="CE.150FC">#REF!</definedName>
    <definedName name="CE.CT2">'[7]E-NS'!$H$1671</definedName>
    <definedName name="CE.CT3">'[7]E-NS'!$H$1692</definedName>
    <definedName name="CE.PVC75" localSheetId="2">#REF!</definedName>
    <definedName name="CE.PVC75" localSheetId="4">#REF!</definedName>
    <definedName name="CE.PVC75" localSheetId="9">#REF!</definedName>
    <definedName name="CE.PVC75" localSheetId="5">#REF!</definedName>
    <definedName name="CE.PVC75" localSheetId="7">#REF!</definedName>
    <definedName name="CE.PVC75" localSheetId="8">#REF!</definedName>
    <definedName name="CE.PVC75" localSheetId="6">#REF!</definedName>
    <definedName name="CE.PVC75" localSheetId="0">#REF!</definedName>
    <definedName name="CE.PVC75">#REF!</definedName>
    <definedName name="ce1.02" localSheetId="2">#REF!</definedName>
    <definedName name="ce1.02" localSheetId="4">#REF!</definedName>
    <definedName name="ce1.02" localSheetId="9">#REF!</definedName>
    <definedName name="ce1.02" localSheetId="5">#REF!</definedName>
    <definedName name="ce1.02" localSheetId="7">#REF!</definedName>
    <definedName name="ce1.02" localSheetId="8">#REF!</definedName>
    <definedName name="ce1.02" localSheetId="6">#REF!</definedName>
    <definedName name="ce1.02" localSheetId="0">#REF!</definedName>
    <definedName name="ce1.02">#REF!</definedName>
    <definedName name="CE2.01" localSheetId="2">#REF!</definedName>
    <definedName name="CE2.01" localSheetId="4">#REF!</definedName>
    <definedName name="CE2.01" localSheetId="9">#REF!</definedName>
    <definedName name="CE2.01" localSheetId="5">#REF!</definedName>
    <definedName name="CE2.01" localSheetId="7">#REF!</definedName>
    <definedName name="CE2.01" localSheetId="8">#REF!</definedName>
    <definedName name="CE2.01" localSheetId="6">#REF!</definedName>
    <definedName name="CE2.01" localSheetId="0">#REF!</definedName>
    <definedName name="CE2.01">#REF!</definedName>
    <definedName name="CE2.02" localSheetId="2">#REF!</definedName>
    <definedName name="CE2.02" localSheetId="4">#REF!</definedName>
    <definedName name="CE2.02" localSheetId="9">#REF!</definedName>
    <definedName name="CE2.02" localSheetId="5">#REF!</definedName>
    <definedName name="CE2.02" localSheetId="7">#REF!</definedName>
    <definedName name="CE2.02" localSheetId="8">#REF!</definedName>
    <definedName name="CE2.02" localSheetId="6">#REF!</definedName>
    <definedName name="CE2.02" localSheetId="0">#REF!</definedName>
    <definedName name="CE2.02">#REF!</definedName>
    <definedName name="CE2.03" localSheetId="2">#REF!</definedName>
    <definedName name="CE2.03" localSheetId="4">#REF!</definedName>
    <definedName name="CE2.03" localSheetId="9">#REF!</definedName>
    <definedName name="CE2.03" localSheetId="5">#REF!</definedName>
    <definedName name="CE2.03" localSheetId="7">#REF!</definedName>
    <definedName name="CE2.03" localSheetId="8">#REF!</definedName>
    <definedName name="CE2.03" localSheetId="6">#REF!</definedName>
    <definedName name="CE2.03" localSheetId="0">#REF!</definedName>
    <definedName name="CE2.03">#REF!</definedName>
    <definedName name="CE2.04" localSheetId="2">#REF!</definedName>
    <definedName name="CE2.04" localSheetId="4">#REF!</definedName>
    <definedName name="CE2.04" localSheetId="9">#REF!</definedName>
    <definedName name="CE2.04" localSheetId="5">#REF!</definedName>
    <definedName name="CE2.04" localSheetId="7">#REF!</definedName>
    <definedName name="CE2.04" localSheetId="8">#REF!</definedName>
    <definedName name="CE2.04" localSheetId="6">#REF!</definedName>
    <definedName name="CE2.04" localSheetId="0">#REF!</definedName>
    <definedName name="CE2.04">#REF!</definedName>
    <definedName name="CE2.05" localSheetId="2">#REF!</definedName>
    <definedName name="CE2.05" localSheetId="4">#REF!</definedName>
    <definedName name="CE2.05" localSheetId="9">#REF!</definedName>
    <definedName name="CE2.05" localSheetId="5">#REF!</definedName>
    <definedName name="CE2.05" localSheetId="7">#REF!</definedName>
    <definedName name="CE2.05" localSheetId="8">#REF!</definedName>
    <definedName name="CE2.05" localSheetId="6">#REF!</definedName>
    <definedName name="CE2.05" localSheetId="0">#REF!</definedName>
    <definedName name="CE2.05">#REF!</definedName>
    <definedName name="CE2.06" localSheetId="2">#REF!</definedName>
    <definedName name="CE2.06" localSheetId="4">#REF!</definedName>
    <definedName name="CE2.06" localSheetId="9">#REF!</definedName>
    <definedName name="CE2.06" localSheetId="5">#REF!</definedName>
    <definedName name="CE2.06" localSheetId="7">#REF!</definedName>
    <definedName name="CE2.06" localSheetId="8">#REF!</definedName>
    <definedName name="CE2.06" localSheetId="6">#REF!</definedName>
    <definedName name="CE2.06" localSheetId="0">#REF!</definedName>
    <definedName name="CE2.06">#REF!</definedName>
    <definedName name="CE2.07" localSheetId="2">#REF!</definedName>
    <definedName name="CE2.07" localSheetId="4">#REF!</definedName>
    <definedName name="CE2.07" localSheetId="9">#REF!</definedName>
    <definedName name="CE2.07" localSheetId="5">#REF!</definedName>
    <definedName name="CE2.07" localSheetId="7">#REF!</definedName>
    <definedName name="CE2.07" localSheetId="8">#REF!</definedName>
    <definedName name="CE2.07" localSheetId="6">#REF!</definedName>
    <definedName name="CE2.07" localSheetId="0">#REF!</definedName>
    <definedName name="CE2.07">#REF!</definedName>
    <definedName name="CE2.08" localSheetId="2">#REF!</definedName>
    <definedName name="CE2.08" localSheetId="4">#REF!</definedName>
    <definedName name="CE2.08" localSheetId="9">#REF!</definedName>
    <definedName name="CE2.08" localSheetId="5">#REF!</definedName>
    <definedName name="CE2.08" localSheetId="7">#REF!</definedName>
    <definedName name="CE2.08" localSheetId="8">#REF!</definedName>
    <definedName name="CE2.08" localSheetId="6">#REF!</definedName>
    <definedName name="CE2.08" localSheetId="0">#REF!</definedName>
    <definedName name="CE2.08">#REF!</definedName>
    <definedName name="CE2.09" localSheetId="2">#REF!</definedName>
    <definedName name="CE2.09" localSheetId="4">#REF!</definedName>
    <definedName name="CE2.09" localSheetId="9">#REF!</definedName>
    <definedName name="CE2.09" localSheetId="5">#REF!</definedName>
    <definedName name="CE2.09" localSheetId="7">#REF!</definedName>
    <definedName name="CE2.09" localSheetId="8">#REF!</definedName>
    <definedName name="CE2.09" localSheetId="6">#REF!</definedName>
    <definedName name="CE2.09" localSheetId="0">#REF!</definedName>
    <definedName name="CE2.09">#REF!</definedName>
    <definedName name="CE2.10" localSheetId="2">#REF!</definedName>
    <definedName name="CE2.10" localSheetId="4">#REF!</definedName>
    <definedName name="CE2.10" localSheetId="9">#REF!</definedName>
    <definedName name="CE2.10" localSheetId="5">#REF!</definedName>
    <definedName name="CE2.10" localSheetId="7">#REF!</definedName>
    <definedName name="CE2.10" localSheetId="8">#REF!</definedName>
    <definedName name="CE2.10" localSheetId="6">#REF!</definedName>
    <definedName name="CE2.10" localSheetId="0">#REF!</definedName>
    <definedName name="CE2.10">#REF!</definedName>
    <definedName name="CE2.11" localSheetId="2">#REF!</definedName>
    <definedName name="CE2.11" localSheetId="4">#REF!</definedName>
    <definedName name="CE2.11" localSheetId="9">#REF!</definedName>
    <definedName name="CE2.11" localSheetId="5">#REF!</definedName>
    <definedName name="CE2.11" localSheetId="7">#REF!</definedName>
    <definedName name="CE2.11" localSheetId="8">#REF!</definedName>
    <definedName name="CE2.11" localSheetId="6">#REF!</definedName>
    <definedName name="CE2.11" localSheetId="0">#REF!</definedName>
    <definedName name="CE2.11">#REF!</definedName>
    <definedName name="CE2.12" localSheetId="2">#REF!</definedName>
    <definedName name="CE2.12" localSheetId="4">#REF!</definedName>
    <definedName name="CE2.12" localSheetId="9">#REF!</definedName>
    <definedName name="CE2.12" localSheetId="5">#REF!</definedName>
    <definedName name="CE2.12" localSheetId="7">#REF!</definedName>
    <definedName name="CE2.12" localSheetId="8">#REF!</definedName>
    <definedName name="CE2.12" localSheetId="6">#REF!</definedName>
    <definedName name="CE2.12" localSheetId="0">#REF!</definedName>
    <definedName name="CE2.12">#REF!</definedName>
    <definedName name="CE2.13" localSheetId="2">#REF!</definedName>
    <definedName name="CE2.13" localSheetId="4">#REF!</definedName>
    <definedName name="CE2.13" localSheetId="9">#REF!</definedName>
    <definedName name="CE2.13" localSheetId="5">#REF!</definedName>
    <definedName name="CE2.13" localSheetId="7">#REF!</definedName>
    <definedName name="CE2.13" localSheetId="8">#REF!</definedName>
    <definedName name="CE2.13" localSheetId="6">#REF!</definedName>
    <definedName name="CE2.13" localSheetId="0">#REF!</definedName>
    <definedName name="CE2.13">#REF!</definedName>
    <definedName name="CE2.14" localSheetId="2">#REF!</definedName>
    <definedName name="CE2.14" localSheetId="4">#REF!</definedName>
    <definedName name="CE2.14" localSheetId="9">#REF!</definedName>
    <definedName name="CE2.14" localSheetId="5">#REF!</definedName>
    <definedName name="CE2.14" localSheetId="7">#REF!</definedName>
    <definedName name="CE2.14" localSheetId="8">#REF!</definedName>
    <definedName name="CE2.14" localSheetId="6">#REF!</definedName>
    <definedName name="CE2.14" localSheetId="0">#REF!</definedName>
    <definedName name="CE2.14">#REF!</definedName>
    <definedName name="CE2.15" localSheetId="2">#REF!</definedName>
    <definedName name="CE2.15" localSheetId="4">#REF!</definedName>
    <definedName name="CE2.15" localSheetId="9">#REF!</definedName>
    <definedName name="CE2.15" localSheetId="5">#REF!</definedName>
    <definedName name="CE2.15" localSheetId="7">#REF!</definedName>
    <definedName name="CE2.15" localSheetId="8">#REF!</definedName>
    <definedName name="CE2.15" localSheetId="6">#REF!</definedName>
    <definedName name="CE2.15" localSheetId="0">#REF!</definedName>
    <definedName name="CE2.15">#REF!</definedName>
    <definedName name="CE2.16" localSheetId="2">#REF!</definedName>
    <definedName name="CE2.16" localSheetId="4">#REF!</definedName>
    <definedName name="CE2.16" localSheetId="9">#REF!</definedName>
    <definedName name="CE2.16" localSheetId="5">#REF!</definedName>
    <definedName name="CE2.16" localSheetId="7">#REF!</definedName>
    <definedName name="CE2.16" localSheetId="8">#REF!</definedName>
    <definedName name="CE2.16" localSheetId="6">#REF!</definedName>
    <definedName name="CE2.16" localSheetId="0">#REF!</definedName>
    <definedName name="CE2.16">#REF!</definedName>
    <definedName name="CE2.17" localSheetId="2">#REF!</definedName>
    <definedName name="CE2.17" localSheetId="4">#REF!</definedName>
    <definedName name="CE2.17" localSheetId="9">#REF!</definedName>
    <definedName name="CE2.17" localSheetId="5">#REF!</definedName>
    <definedName name="CE2.17" localSheetId="7">#REF!</definedName>
    <definedName name="CE2.17" localSheetId="8">#REF!</definedName>
    <definedName name="CE2.17" localSheetId="6">#REF!</definedName>
    <definedName name="CE2.17" localSheetId="0">#REF!</definedName>
    <definedName name="CE2.17">#REF!</definedName>
    <definedName name="CE2.18" localSheetId="2">#REF!</definedName>
    <definedName name="CE2.18" localSheetId="4">#REF!</definedName>
    <definedName name="CE2.18" localSheetId="9">#REF!</definedName>
    <definedName name="CE2.18" localSheetId="5">#REF!</definedName>
    <definedName name="CE2.18" localSheetId="7">#REF!</definedName>
    <definedName name="CE2.18" localSheetId="8">#REF!</definedName>
    <definedName name="CE2.18" localSheetId="6">#REF!</definedName>
    <definedName name="CE2.18" localSheetId="0">#REF!</definedName>
    <definedName name="CE2.18">#REF!</definedName>
    <definedName name="CE2.19" localSheetId="2">#REF!</definedName>
    <definedName name="CE2.19" localSheetId="4">#REF!</definedName>
    <definedName name="CE2.19" localSheetId="9">#REF!</definedName>
    <definedName name="CE2.19" localSheetId="5">#REF!</definedName>
    <definedName name="CE2.19" localSheetId="7">#REF!</definedName>
    <definedName name="CE2.19" localSheetId="8">#REF!</definedName>
    <definedName name="CE2.19" localSheetId="6">#REF!</definedName>
    <definedName name="CE2.19" localSheetId="0">#REF!</definedName>
    <definedName name="CE2.19">#REF!</definedName>
    <definedName name="CE2.20" localSheetId="2">#REF!</definedName>
    <definedName name="CE2.20" localSheetId="4">#REF!</definedName>
    <definedName name="CE2.20" localSheetId="9">#REF!</definedName>
    <definedName name="CE2.20" localSheetId="5">#REF!</definedName>
    <definedName name="CE2.20" localSheetId="7">#REF!</definedName>
    <definedName name="CE2.20" localSheetId="8">#REF!</definedName>
    <definedName name="CE2.20" localSheetId="6">#REF!</definedName>
    <definedName name="CE2.20" localSheetId="0">#REF!</definedName>
    <definedName name="CE2.20">#REF!</definedName>
    <definedName name="CE2.21" localSheetId="2">#REF!</definedName>
    <definedName name="CE2.21" localSheetId="4">#REF!</definedName>
    <definedName name="CE2.21" localSheetId="9">#REF!</definedName>
    <definedName name="CE2.21" localSheetId="5">#REF!</definedName>
    <definedName name="CE2.21" localSheetId="7">#REF!</definedName>
    <definedName name="CE2.21" localSheetId="8">#REF!</definedName>
    <definedName name="CE2.21" localSheetId="6">#REF!</definedName>
    <definedName name="CE2.21" localSheetId="0">#REF!</definedName>
    <definedName name="CE2.21">#REF!</definedName>
    <definedName name="CE2.22" localSheetId="2">#REF!</definedName>
    <definedName name="CE2.22" localSheetId="4">#REF!</definedName>
    <definedName name="CE2.22" localSheetId="9">#REF!</definedName>
    <definedName name="CE2.22" localSheetId="5">#REF!</definedName>
    <definedName name="CE2.22" localSheetId="7">#REF!</definedName>
    <definedName name="CE2.22" localSheetId="8">#REF!</definedName>
    <definedName name="CE2.22" localSheetId="6">#REF!</definedName>
    <definedName name="CE2.22" localSheetId="0">#REF!</definedName>
    <definedName name="CE2.22">#REF!</definedName>
    <definedName name="ce3.01" localSheetId="2">#REF!</definedName>
    <definedName name="ce3.01" localSheetId="4">#REF!</definedName>
    <definedName name="ce3.01" localSheetId="9">#REF!</definedName>
    <definedName name="ce3.01" localSheetId="5">#REF!</definedName>
    <definedName name="ce3.01" localSheetId="7">#REF!</definedName>
    <definedName name="ce3.01" localSheetId="8">#REF!</definedName>
    <definedName name="ce3.01" localSheetId="6">#REF!</definedName>
    <definedName name="ce3.01" localSheetId="0">#REF!</definedName>
    <definedName name="ce3.01">#REF!</definedName>
    <definedName name="CE3.02">'[8]E-NS'!$H$624</definedName>
    <definedName name="CE3.02A" localSheetId="2">#REF!</definedName>
    <definedName name="CE3.02A" localSheetId="4">#REF!</definedName>
    <definedName name="CE3.02A" localSheetId="9">#REF!</definedName>
    <definedName name="CE3.02A" localSheetId="5">#REF!</definedName>
    <definedName name="CE3.02A" localSheetId="7">#REF!</definedName>
    <definedName name="CE3.02A" localSheetId="8">#REF!</definedName>
    <definedName name="CE3.02A" localSheetId="6">#REF!</definedName>
    <definedName name="CE3.02A" localSheetId="0">#REF!</definedName>
    <definedName name="CE3.02A">#REF!</definedName>
    <definedName name="CE3.02B" localSheetId="2">#REF!</definedName>
    <definedName name="CE3.02B" localSheetId="4">#REF!</definedName>
    <definedName name="CE3.02B" localSheetId="9">#REF!</definedName>
    <definedName name="CE3.02B" localSheetId="5">#REF!</definedName>
    <definedName name="CE3.02B" localSheetId="7">#REF!</definedName>
    <definedName name="CE3.02B" localSheetId="8">#REF!</definedName>
    <definedName name="CE3.02B" localSheetId="6">#REF!</definedName>
    <definedName name="CE3.02B" localSheetId="0">#REF!</definedName>
    <definedName name="CE3.02B">#REF!</definedName>
    <definedName name="CE3.02C" localSheetId="2">#REF!</definedName>
    <definedName name="CE3.02C" localSheetId="4">#REF!</definedName>
    <definedName name="CE3.02C" localSheetId="9">#REF!</definedName>
    <definedName name="CE3.02C" localSheetId="5">#REF!</definedName>
    <definedName name="CE3.02C" localSheetId="7">#REF!</definedName>
    <definedName name="CE3.02C" localSheetId="8">#REF!</definedName>
    <definedName name="CE3.02C" localSheetId="6">#REF!</definedName>
    <definedName name="CE3.02C" localSheetId="0">#REF!</definedName>
    <definedName name="CE3.02C">#REF!</definedName>
    <definedName name="CE3.02D" localSheetId="2">#REF!</definedName>
    <definedName name="CE3.02D" localSheetId="4">#REF!</definedName>
    <definedName name="CE3.02D" localSheetId="9">#REF!</definedName>
    <definedName name="CE3.02D" localSheetId="5">#REF!</definedName>
    <definedName name="CE3.02D" localSheetId="7">#REF!</definedName>
    <definedName name="CE3.02D" localSheetId="8">#REF!</definedName>
    <definedName name="CE3.02D" localSheetId="6">#REF!</definedName>
    <definedName name="CE3.02D" localSheetId="0">#REF!</definedName>
    <definedName name="CE3.02D">#REF!</definedName>
    <definedName name="CE3.02E" localSheetId="2">#REF!</definedName>
    <definedName name="CE3.02E" localSheetId="4">#REF!</definedName>
    <definedName name="CE3.02E" localSheetId="9">#REF!</definedName>
    <definedName name="CE3.02E" localSheetId="5">#REF!</definedName>
    <definedName name="CE3.02E" localSheetId="7">#REF!</definedName>
    <definedName name="CE3.02E" localSheetId="8">#REF!</definedName>
    <definedName name="CE3.02E" localSheetId="6">#REF!</definedName>
    <definedName name="CE3.02E" localSheetId="0">#REF!</definedName>
    <definedName name="CE3.02E">#REF!</definedName>
    <definedName name="CE3.02F" localSheetId="2">#REF!</definedName>
    <definedName name="CE3.02F" localSheetId="4">#REF!</definedName>
    <definedName name="CE3.02F" localSheetId="9">#REF!</definedName>
    <definedName name="CE3.02F" localSheetId="5">#REF!</definedName>
    <definedName name="CE3.02F" localSheetId="7">#REF!</definedName>
    <definedName name="CE3.02F" localSheetId="8">#REF!</definedName>
    <definedName name="CE3.02F" localSheetId="6">#REF!</definedName>
    <definedName name="CE3.02F" localSheetId="0">#REF!</definedName>
    <definedName name="CE3.02F">#REF!</definedName>
    <definedName name="CE3.02G" localSheetId="2">#REF!</definedName>
    <definedName name="CE3.02G" localSheetId="4">#REF!</definedName>
    <definedName name="CE3.02G" localSheetId="9">#REF!</definedName>
    <definedName name="CE3.02G" localSheetId="5">#REF!</definedName>
    <definedName name="CE3.02G" localSheetId="7">#REF!</definedName>
    <definedName name="CE3.02G" localSheetId="8">#REF!</definedName>
    <definedName name="CE3.02G" localSheetId="6">#REF!</definedName>
    <definedName name="CE3.02G" localSheetId="0">#REF!</definedName>
    <definedName name="CE3.02G">#REF!</definedName>
    <definedName name="CE3.02H" localSheetId="2">#REF!</definedName>
    <definedName name="CE3.02H" localSheetId="4">#REF!</definedName>
    <definedName name="CE3.02H" localSheetId="9">#REF!</definedName>
    <definedName name="CE3.02H" localSheetId="5">#REF!</definedName>
    <definedName name="CE3.02H" localSheetId="7">#REF!</definedName>
    <definedName name="CE3.02H" localSheetId="8">#REF!</definedName>
    <definedName name="CE3.02H" localSheetId="6">#REF!</definedName>
    <definedName name="CE3.02H" localSheetId="0">#REF!</definedName>
    <definedName name="CE3.02H">#REF!</definedName>
    <definedName name="CE3.02I" localSheetId="2">#REF!</definedName>
    <definedName name="CE3.02I" localSheetId="4">#REF!</definedName>
    <definedName name="CE3.02I" localSheetId="9">#REF!</definedName>
    <definedName name="CE3.02I" localSheetId="5">#REF!</definedName>
    <definedName name="CE3.02I" localSheetId="7">#REF!</definedName>
    <definedName name="CE3.02I" localSheetId="8">#REF!</definedName>
    <definedName name="CE3.02I" localSheetId="6">#REF!</definedName>
    <definedName name="CE3.02I" localSheetId="0">#REF!</definedName>
    <definedName name="CE3.02I">#REF!</definedName>
    <definedName name="CE3.03">'[8]E-NS'!$H$645</definedName>
    <definedName name="CE3.04">'[8]E-NS'!$H$666</definedName>
    <definedName name="CE3.05">'[8]E-NS'!$H$688</definedName>
    <definedName name="CE3.06">'[8]E-NS'!$H$710</definedName>
    <definedName name="CE4.001" localSheetId="2">#REF!</definedName>
    <definedName name="CE4.001" localSheetId="4">#REF!</definedName>
    <definedName name="CE4.001" localSheetId="9">#REF!</definedName>
    <definedName name="CE4.001" localSheetId="5">#REF!</definedName>
    <definedName name="CE4.001" localSheetId="7">#REF!</definedName>
    <definedName name="CE4.001" localSheetId="8">#REF!</definedName>
    <definedName name="CE4.001" localSheetId="6">#REF!</definedName>
    <definedName name="CE4.001" localSheetId="0">#REF!</definedName>
    <definedName name="CE4.001">#REF!</definedName>
    <definedName name="CE4.01A1">'[9]E-NS2'!$H$1203</definedName>
    <definedName name="ce4.01b1" localSheetId="2">#REF!</definedName>
    <definedName name="ce4.01b1" localSheetId="4">#REF!</definedName>
    <definedName name="ce4.01b1" localSheetId="9">#REF!</definedName>
    <definedName name="ce4.01b1" localSheetId="5">#REF!</definedName>
    <definedName name="ce4.01b1" localSheetId="7">#REF!</definedName>
    <definedName name="ce4.01b1" localSheetId="8">#REF!</definedName>
    <definedName name="ce4.01b1" localSheetId="6">#REF!</definedName>
    <definedName name="ce4.01b1" localSheetId="0">#REF!</definedName>
    <definedName name="ce4.01b1">#REF!</definedName>
    <definedName name="ce4.01b2" localSheetId="2">#REF!</definedName>
    <definedName name="ce4.01b2" localSheetId="4">#REF!</definedName>
    <definedName name="ce4.01b2" localSheetId="9">#REF!</definedName>
    <definedName name="ce4.01b2" localSheetId="5">#REF!</definedName>
    <definedName name="ce4.01b2" localSheetId="7">#REF!</definedName>
    <definedName name="ce4.01b2" localSheetId="8">#REF!</definedName>
    <definedName name="ce4.01b2" localSheetId="6">#REF!</definedName>
    <definedName name="ce4.01b2" localSheetId="0">#REF!</definedName>
    <definedName name="ce4.01b2">#REF!</definedName>
    <definedName name="CE4.01C1">'[9]E-NS2'!$H$1272</definedName>
    <definedName name="ce4.01c2" localSheetId="2">#REF!</definedName>
    <definedName name="ce4.01c2" localSheetId="4">#REF!</definedName>
    <definedName name="ce4.01c2" localSheetId="9">#REF!</definedName>
    <definedName name="ce4.01c2" localSheetId="5">#REF!</definedName>
    <definedName name="ce4.01c2" localSheetId="7">#REF!</definedName>
    <definedName name="ce4.01c2" localSheetId="8">#REF!</definedName>
    <definedName name="ce4.01c2" localSheetId="6">#REF!</definedName>
    <definedName name="ce4.01c2" localSheetId="0">#REF!</definedName>
    <definedName name="ce4.01c2">#REF!</definedName>
    <definedName name="CE4.01C3">'[9]E-NS2'!$H$1318</definedName>
    <definedName name="CE4.01C4">'[9]E-NS2'!$H$1341</definedName>
    <definedName name="CE4.01C5">'[9]E-NS2'!$H$1364</definedName>
    <definedName name="ce4.01d1" localSheetId="2">#REF!</definedName>
    <definedName name="ce4.01d1" localSheetId="4">#REF!</definedName>
    <definedName name="ce4.01d1" localSheetId="9">#REF!</definedName>
    <definedName name="ce4.01d1" localSheetId="5">#REF!</definedName>
    <definedName name="ce4.01d1" localSheetId="7">#REF!</definedName>
    <definedName name="ce4.01d1" localSheetId="8">#REF!</definedName>
    <definedName name="ce4.01d1" localSheetId="6">#REF!</definedName>
    <definedName name="ce4.01d1" localSheetId="0">#REF!</definedName>
    <definedName name="ce4.01d1">#REF!</definedName>
    <definedName name="CE4.01D2" localSheetId="2">#REF!</definedName>
    <definedName name="CE4.01D2" localSheetId="4">#REF!</definedName>
    <definedName name="CE4.01D2" localSheetId="9">#REF!</definedName>
    <definedName name="CE4.01D2" localSheetId="5">#REF!</definedName>
    <definedName name="CE4.01D2" localSheetId="7">#REF!</definedName>
    <definedName name="CE4.01D2" localSheetId="8">#REF!</definedName>
    <definedName name="CE4.01D2" localSheetId="6">#REF!</definedName>
    <definedName name="CE4.01D2" localSheetId="0">#REF!</definedName>
    <definedName name="CE4.01D2">#REF!</definedName>
    <definedName name="CE4.01D3" localSheetId="2">#REF!</definedName>
    <definedName name="CE4.01D3" localSheetId="4">#REF!</definedName>
    <definedName name="CE4.01D3" localSheetId="9">#REF!</definedName>
    <definedName name="CE4.01D3" localSheetId="5">#REF!</definedName>
    <definedName name="CE4.01D3" localSheetId="7">#REF!</definedName>
    <definedName name="CE4.01D3" localSheetId="8">#REF!</definedName>
    <definedName name="CE4.01D3" localSheetId="6">#REF!</definedName>
    <definedName name="CE4.01D3" localSheetId="0">#REF!</definedName>
    <definedName name="CE4.01D3">#REF!</definedName>
    <definedName name="CE4.01D4" localSheetId="2">#REF!</definedName>
    <definedName name="CE4.01D4" localSheetId="4">#REF!</definedName>
    <definedName name="CE4.01D4" localSheetId="9">#REF!</definedName>
    <definedName name="CE4.01D4" localSheetId="5">#REF!</definedName>
    <definedName name="CE4.01D4" localSheetId="7">#REF!</definedName>
    <definedName name="CE4.01D4" localSheetId="8">#REF!</definedName>
    <definedName name="CE4.01D4" localSheetId="6">#REF!</definedName>
    <definedName name="CE4.01D4" localSheetId="0">#REF!</definedName>
    <definedName name="CE4.01D4">#REF!</definedName>
    <definedName name="CE4.01D5" localSheetId="2">#REF!</definedName>
    <definedName name="CE4.01D5" localSheetId="4">#REF!</definedName>
    <definedName name="CE4.01D5" localSheetId="9">#REF!</definedName>
    <definedName name="CE4.01D5" localSheetId="5">#REF!</definedName>
    <definedName name="CE4.01D5" localSheetId="7">#REF!</definedName>
    <definedName name="CE4.01D5" localSheetId="8">#REF!</definedName>
    <definedName name="CE4.01D5" localSheetId="6">#REF!</definedName>
    <definedName name="CE4.01D5" localSheetId="0">#REF!</definedName>
    <definedName name="CE4.01D5">#REF!</definedName>
    <definedName name="CE4.02A" localSheetId="2">#REF!</definedName>
    <definedName name="CE4.02A" localSheetId="4">#REF!</definedName>
    <definedName name="CE4.02A" localSheetId="9">#REF!</definedName>
    <definedName name="CE4.02A" localSheetId="5">#REF!</definedName>
    <definedName name="CE4.02A" localSheetId="7">#REF!</definedName>
    <definedName name="CE4.02A" localSheetId="8">#REF!</definedName>
    <definedName name="CE4.02A" localSheetId="6">#REF!</definedName>
    <definedName name="CE4.02A" localSheetId="0">#REF!</definedName>
    <definedName name="CE4.02A">#REF!</definedName>
    <definedName name="CE4.02B" localSheetId="2">#REF!</definedName>
    <definedName name="CE4.02B" localSheetId="4">#REF!</definedName>
    <definedName name="CE4.02B" localSheetId="9">#REF!</definedName>
    <definedName name="CE4.02B" localSheetId="5">#REF!</definedName>
    <definedName name="CE4.02B" localSheetId="7">#REF!</definedName>
    <definedName name="CE4.02B" localSheetId="8">#REF!</definedName>
    <definedName name="CE4.02B" localSheetId="6">#REF!</definedName>
    <definedName name="CE4.02B" localSheetId="0">#REF!</definedName>
    <definedName name="CE4.02B">#REF!</definedName>
    <definedName name="CE4.02C" localSheetId="2">#REF!</definedName>
    <definedName name="CE4.02C" localSheetId="4">#REF!</definedName>
    <definedName name="CE4.02C" localSheetId="9">#REF!</definedName>
    <definedName name="CE4.02C" localSheetId="5">#REF!</definedName>
    <definedName name="CE4.02C" localSheetId="7">#REF!</definedName>
    <definedName name="CE4.02C" localSheetId="8">#REF!</definedName>
    <definedName name="CE4.02C" localSheetId="6">#REF!</definedName>
    <definedName name="CE4.02C" localSheetId="0">#REF!</definedName>
    <definedName name="CE4.02C">#REF!</definedName>
    <definedName name="CE5.01" localSheetId="2">#REF!</definedName>
    <definedName name="CE5.01" localSheetId="4">#REF!</definedName>
    <definedName name="CE5.01" localSheetId="9">#REF!</definedName>
    <definedName name="CE5.01" localSheetId="5">#REF!</definedName>
    <definedName name="CE5.01" localSheetId="7">#REF!</definedName>
    <definedName name="CE5.01" localSheetId="8">#REF!</definedName>
    <definedName name="CE5.01" localSheetId="6">#REF!</definedName>
    <definedName name="CE5.01" localSheetId="0">#REF!</definedName>
    <definedName name="CE5.01">#REF!</definedName>
    <definedName name="CE5.02" localSheetId="2">#REF!</definedName>
    <definedName name="CE5.02" localSheetId="4">#REF!</definedName>
    <definedName name="CE5.02" localSheetId="9">#REF!</definedName>
    <definedName name="CE5.02" localSheetId="5">#REF!</definedName>
    <definedName name="CE5.02" localSheetId="7">#REF!</definedName>
    <definedName name="CE5.02" localSheetId="8">#REF!</definedName>
    <definedName name="CE5.02" localSheetId="6">#REF!</definedName>
    <definedName name="CE5.02" localSheetId="0">#REF!</definedName>
    <definedName name="CE5.02">#REF!</definedName>
    <definedName name="CE5.03" localSheetId="2">#REF!</definedName>
    <definedName name="CE5.03" localSheetId="4">#REF!</definedName>
    <definedName name="CE5.03" localSheetId="9">#REF!</definedName>
    <definedName name="CE5.03" localSheetId="5">#REF!</definedName>
    <definedName name="CE5.03" localSheetId="7">#REF!</definedName>
    <definedName name="CE5.03" localSheetId="8">#REF!</definedName>
    <definedName name="CE5.03" localSheetId="6">#REF!</definedName>
    <definedName name="CE5.03" localSheetId="0">#REF!</definedName>
    <definedName name="CE5.03">#REF!</definedName>
    <definedName name="CE5.04" localSheetId="2">#REF!</definedName>
    <definedName name="CE5.04" localSheetId="4">#REF!</definedName>
    <definedName name="CE5.04" localSheetId="9">#REF!</definedName>
    <definedName name="CE5.04" localSheetId="5">#REF!</definedName>
    <definedName name="CE5.04" localSheetId="7">#REF!</definedName>
    <definedName name="CE5.04" localSheetId="8">#REF!</definedName>
    <definedName name="CE5.04" localSheetId="6">#REF!</definedName>
    <definedName name="CE5.04" localSheetId="0">#REF!</definedName>
    <definedName name="CE5.04">#REF!</definedName>
    <definedName name="CE6.01" localSheetId="2">#REF!</definedName>
    <definedName name="CE6.01" localSheetId="4">#REF!</definedName>
    <definedName name="CE6.01" localSheetId="9">#REF!</definedName>
    <definedName name="CE6.01" localSheetId="5">#REF!</definedName>
    <definedName name="CE6.01" localSheetId="7">#REF!</definedName>
    <definedName name="CE6.01" localSheetId="8">#REF!</definedName>
    <definedName name="CE6.01" localSheetId="6">#REF!</definedName>
    <definedName name="CE6.01" localSheetId="0">#REF!</definedName>
    <definedName name="CE6.01">#REF!</definedName>
    <definedName name="CE6.02" localSheetId="2">#REF!</definedName>
    <definedName name="CE6.02" localSheetId="4">#REF!</definedName>
    <definedName name="CE6.02" localSheetId="9">#REF!</definedName>
    <definedName name="CE6.02" localSheetId="5">#REF!</definedName>
    <definedName name="CE6.02" localSheetId="7">#REF!</definedName>
    <definedName name="CE6.02" localSheetId="8">#REF!</definedName>
    <definedName name="CE6.02" localSheetId="6">#REF!</definedName>
    <definedName name="CE6.02" localSheetId="0">#REF!</definedName>
    <definedName name="CE6.02">#REF!</definedName>
    <definedName name="CE6.05" localSheetId="2">#REF!</definedName>
    <definedName name="CE6.05" localSheetId="4">#REF!</definedName>
    <definedName name="CE6.05" localSheetId="9">#REF!</definedName>
    <definedName name="CE6.05" localSheetId="5">#REF!</definedName>
    <definedName name="CE6.05" localSheetId="7">#REF!</definedName>
    <definedName name="CE6.05" localSheetId="8">#REF!</definedName>
    <definedName name="CE6.05" localSheetId="6">#REF!</definedName>
    <definedName name="CE6.05" localSheetId="0">#REF!</definedName>
    <definedName name="CE6.05">#REF!</definedName>
    <definedName name="CE6.06" localSheetId="2">#REF!</definedName>
    <definedName name="CE6.06" localSheetId="4">#REF!</definedName>
    <definedName name="CE6.06" localSheetId="9">#REF!</definedName>
    <definedName name="CE6.06" localSheetId="5">#REF!</definedName>
    <definedName name="CE6.06" localSheetId="7">#REF!</definedName>
    <definedName name="CE6.06" localSheetId="8">#REF!</definedName>
    <definedName name="CE6.06" localSheetId="6">#REF!</definedName>
    <definedName name="CE6.06" localSheetId="0">#REF!</definedName>
    <definedName name="CE6.06">#REF!</definedName>
    <definedName name="CE6.07" localSheetId="2">#REF!</definedName>
    <definedName name="CE6.07" localSheetId="4">#REF!</definedName>
    <definedName name="CE6.07" localSheetId="9">#REF!</definedName>
    <definedName name="CE6.07" localSheetId="5">#REF!</definedName>
    <definedName name="CE6.07" localSheetId="7">#REF!</definedName>
    <definedName name="CE6.07" localSheetId="8">#REF!</definedName>
    <definedName name="CE6.07" localSheetId="6">#REF!</definedName>
    <definedName name="CE6.07" localSheetId="0">#REF!</definedName>
    <definedName name="CE6.07">#REF!</definedName>
    <definedName name="CE6.08" localSheetId="2">#REF!</definedName>
    <definedName name="CE6.08" localSheetId="4">#REF!</definedName>
    <definedName name="CE6.08" localSheetId="9">#REF!</definedName>
    <definedName name="CE6.08" localSheetId="5">#REF!</definedName>
    <definedName name="CE6.08" localSheetId="7">#REF!</definedName>
    <definedName name="CE6.08" localSheetId="8">#REF!</definedName>
    <definedName name="CE6.08" localSheetId="6">#REF!</definedName>
    <definedName name="CE6.08" localSheetId="0">#REF!</definedName>
    <definedName name="CE6.08">#REF!</definedName>
    <definedName name="CE6.09" localSheetId="2">#REF!</definedName>
    <definedName name="CE6.09" localSheetId="4">#REF!</definedName>
    <definedName name="CE6.09" localSheetId="9">#REF!</definedName>
    <definedName name="CE6.09" localSheetId="5">#REF!</definedName>
    <definedName name="CE6.09" localSheetId="7">#REF!</definedName>
    <definedName name="CE6.09" localSheetId="8">#REF!</definedName>
    <definedName name="CE6.09" localSheetId="6">#REF!</definedName>
    <definedName name="CE6.09" localSheetId="0">#REF!</definedName>
    <definedName name="CE6.09">#REF!</definedName>
    <definedName name="CE6.10" localSheetId="2">#REF!</definedName>
    <definedName name="CE6.10" localSheetId="4">#REF!</definedName>
    <definedName name="CE6.10" localSheetId="9">#REF!</definedName>
    <definedName name="CE6.10" localSheetId="5">#REF!</definedName>
    <definedName name="CE6.10" localSheetId="7">#REF!</definedName>
    <definedName name="CE6.10" localSheetId="8">#REF!</definedName>
    <definedName name="CE6.10" localSheetId="6">#REF!</definedName>
    <definedName name="CE6.10" localSheetId="0">#REF!</definedName>
    <definedName name="CE6.10">#REF!</definedName>
    <definedName name="CE7.01" localSheetId="2">#REF!</definedName>
    <definedName name="CE7.01" localSheetId="4">#REF!</definedName>
    <definedName name="CE7.01" localSheetId="9">#REF!</definedName>
    <definedName name="CE7.01" localSheetId="5">#REF!</definedName>
    <definedName name="CE7.01" localSheetId="7">#REF!</definedName>
    <definedName name="CE7.01" localSheetId="8">#REF!</definedName>
    <definedName name="CE7.01" localSheetId="6">#REF!</definedName>
    <definedName name="CE7.01" localSheetId="0">#REF!</definedName>
    <definedName name="CE7.01">#REF!</definedName>
    <definedName name="CE7.03" localSheetId="2">#REF!</definedName>
    <definedName name="CE7.03" localSheetId="4">#REF!</definedName>
    <definedName name="CE7.03" localSheetId="9">#REF!</definedName>
    <definedName name="CE7.03" localSheetId="5">#REF!</definedName>
    <definedName name="CE7.03" localSheetId="7">#REF!</definedName>
    <definedName name="CE7.03" localSheetId="8">#REF!</definedName>
    <definedName name="CE7.03" localSheetId="6">#REF!</definedName>
    <definedName name="CE7.03" localSheetId="0">#REF!</definedName>
    <definedName name="CE7.03">#REF!</definedName>
    <definedName name="CE7.03A">'[9]E-NS2'!$H$1979</definedName>
    <definedName name="CE7.04" localSheetId="2">#REF!</definedName>
    <definedName name="CE7.04" localSheetId="4">#REF!</definedName>
    <definedName name="CE7.04" localSheetId="9">#REF!</definedName>
    <definedName name="CE7.04" localSheetId="5">#REF!</definedName>
    <definedName name="CE7.04" localSheetId="7">#REF!</definedName>
    <definedName name="CE7.04" localSheetId="8">#REF!</definedName>
    <definedName name="CE7.04" localSheetId="6">#REF!</definedName>
    <definedName name="CE7.04" localSheetId="0">#REF!</definedName>
    <definedName name="CE7.04">#REF!</definedName>
    <definedName name="CE7.04A">'[9]E-NS2'!$H$2004</definedName>
    <definedName name="CE7.05" localSheetId="2">#REF!</definedName>
    <definedName name="CE7.05" localSheetId="4">#REF!</definedName>
    <definedName name="CE7.05" localSheetId="9">#REF!</definedName>
    <definedName name="CE7.05" localSheetId="5">#REF!</definedName>
    <definedName name="CE7.05" localSheetId="7">#REF!</definedName>
    <definedName name="CE7.05" localSheetId="8">#REF!</definedName>
    <definedName name="CE7.05" localSheetId="6">#REF!</definedName>
    <definedName name="CE7.05" localSheetId="0">#REF!</definedName>
    <definedName name="CE7.05">#REF!</definedName>
    <definedName name="CE7.05A">'[9]E-NS2'!$H$2028</definedName>
    <definedName name="CE7.06" localSheetId="2">#REF!</definedName>
    <definedName name="CE7.06" localSheetId="4">#REF!</definedName>
    <definedName name="CE7.06" localSheetId="9">#REF!</definedName>
    <definedName name="CE7.06" localSheetId="5">#REF!</definedName>
    <definedName name="CE7.06" localSheetId="7">#REF!</definedName>
    <definedName name="CE7.06" localSheetId="8">#REF!</definedName>
    <definedName name="CE7.06" localSheetId="6">#REF!</definedName>
    <definedName name="CE7.06" localSheetId="0">#REF!</definedName>
    <definedName name="CE7.06">#REF!</definedName>
    <definedName name="CE7.06A">'[9]E-NS2'!$H$2052</definedName>
    <definedName name="CE7.06B">'[9]E-NS2'!$H$2077</definedName>
    <definedName name="CE7.07A" localSheetId="2">#REF!</definedName>
    <definedName name="CE7.07A" localSheetId="4">#REF!</definedName>
    <definedName name="CE7.07A" localSheetId="9">#REF!</definedName>
    <definedName name="CE7.07A" localSheetId="5">#REF!</definedName>
    <definedName name="CE7.07A" localSheetId="7">#REF!</definedName>
    <definedName name="CE7.07A" localSheetId="8">#REF!</definedName>
    <definedName name="CE7.07A" localSheetId="6">#REF!</definedName>
    <definedName name="CE7.07A" localSheetId="0">#REF!</definedName>
    <definedName name="CE7.07A">#REF!</definedName>
    <definedName name="CE7.07AA">'[9]E-NS2'!$H$2099</definedName>
    <definedName name="CE7.07B" localSheetId="2">#REF!</definedName>
    <definedName name="CE7.07B" localSheetId="4">#REF!</definedName>
    <definedName name="CE7.07B" localSheetId="9">#REF!</definedName>
    <definedName name="CE7.07B" localSheetId="5">#REF!</definedName>
    <definedName name="CE7.07B" localSheetId="7">#REF!</definedName>
    <definedName name="CE7.07B" localSheetId="8">#REF!</definedName>
    <definedName name="CE7.07B" localSheetId="6">#REF!</definedName>
    <definedName name="CE7.07B" localSheetId="0">#REF!</definedName>
    <definedName name="CE7.07B">#REF!</definedName>
    <definedName name="CE7.07BA">'[9]E-NS2'!$H$2117</definedName>
    <definedName name="CE7.07CA">'[9]E-NS2'!$H$2136</definedName>
    <definedName name="CE9.01" localSheetId="2">#REF!</definedName>
    <definedName name="CE9.01" localSheetId="4">#REF!</definedName>
    <definedName name="CE9.01" localSheetId="9">#REF!</definedName>
    <definedName name="CE9.01" localSheetId="5">#REF!</definedName>
    <definedName name="CE9.01" localSheetId="7">#REF!</definedName>
    <definedName name="CE9.01" localSheetId="8">#REF!</definedName>
    <definedName name="CE9.01" localSheetId="6">#REF!</definedName>
    <definedName name="CE9.01" localSheetId="0">#REF!</definedName>
    <definedName name="CE9.01">#REF!</definedName>
    <definedName name="CE9.02" localSheetId="2">#REF!</definedName>
    <definedName name="CE9.02" localSheetId="4">#REF!</definedName>
    <definedName name="CE9.02" localSheetId="9">#REF!</definedName>
    <definedName name="CE9.02" localSheetId="5">#REF!</definedName>
    <definedName name="CE9.02" localSheetId="7">#REF!</definedName>
    <definedName name="CE9.02" localSheetId="8">#REF!</definedName>
    <definedName name="CE9.02" localSheetId="6">#REF!</definedName>
    <definedName name="CE9.02" localSheetId="0">#REF!</definedName>
    <definedName name="CE9.02">#REF!</definedName>
    <definedName name="CE9.03" localSheetId="2">#REF!</definedName>
    <definedName name="CE9.03" localSheetId="4">#REF!</definedName>
    <definedName name="CE9.03" localSheetId="9">#REF!</definedName>
    <definedName name="CE9.03" localSheetId="5">#REF!</definedName>
    <definedName name="CE9.03" localSheetId="7">#REF!</definedName>
    <definedName name="CE9.03" localSheetId="8">#REF!</definedName>
    <definedName name="CE9.03" localSheetId="6">#REF!</definedName>
    <definedName name="CE9.03" localSheetId="0">#REF!</definedName>
    <definedName name="CE9.03">#REF!</definedName>
    <definedName name="CE9.05" localSheetId="2">#REF!</definedName>
    <definedName name="CE9.05" localSheetId="4">#REF!</definedName>
    <definedName name="CE9.05" localSheetId="9">#REF!</definedName>
    <definedName name="CE9.05" localSheetId="5">#REF!</definedName>
    <definedName name="CE9.05" localSheetId="7">#REF!</definedName>
    <definedName name="CE9.05" localSheetId="8">#REF!</definedName>
    <definedName name="CE9.05" localSheetId="6">#REF!</definedName>
    <definedName name="CE9.05" localSheetId="0">#REF!</definedName>
    <definedName name="CE9.05">#REF!</definedName>
    <definedName name="CE9.06" localSheetId="2">#REF!</definedName>
    <definedName name="CE9.06" localSheetId="4">#REF!</definedName>
    <definedName name="CE9.06" localSheetId="9">#REF!</definedName>
    <definedName name="CE9.06" localSheetId="5">#REF!</definedName>
    <definedName name="CE9.06" localSheetId="7">#REF!</definedName>
    <definedName name="CE9.06" localSheetId="8">#REF!</definedName>
    <definedName name="CE9.06" localSheetId="6">#REF!</definedName>
    <definedName name="CE9.06" localSheetId="0">#REF!</definedName>
    <definedName name="CE9.06">#REF!</definedName>
    <definedName name="CEM">[6]MAT!$B$31:$H$31</definedName>
    <definedName name="CHA">[6]MAT!$B$34:$H$34</definedName>
    <definedName name="CHAN">[6]MAT!$B$39:$H$39</definedName>
    <definedName name="CHI">[6]LAB!$B$17:$H$17</definedName>
    <definedName name="CHI.M">[6]LAB!$B$20:$H$20</definedName>
    <definedName name="CHI.S">[6]LAB!$B$21:$H$21</definedName>
    <definedName name="CHK">[6]MAT!$B$33:$H$33</definedName>
    <definedName name="CHO">[6]LAB!$B$22:$H$22</definedName>
    <definedName name="CI.C24">[6]MAT!$B$326:$H$326</definedName>
    <definedName name="CI.CF">[6]MAT!$B$35:$H$35</definedName>
    <definedName name="CI.F">[6]MAT!$B$36:$H$36</definedName>
    <definedName name="CI.FR">[6]MAT!$B$37:$H$37</definedName>
    <definedName name="CI.GT4">[6]MAT!$B$279:$H$279</definedName>
    <definedName name="CI.MC">[6]MAT!$B$192:$H$192</definedName>
    <definedName name="CI.P150">[6]MAT!$B$274:$H$274</definedName>
    <definedName name="CI.P230">[6]MAT!$B$275:$H$275</definedName>
    <definedName name="CI.P250">[6]MAT!$B$276:$H$276</definedName>
    <definedName name="CI.SV100">[6]MAT!$B$195:$H$195</definedName>
    <definedName name="CI.SV150">[6]MAT!$B$277:$H$277</definedName>
    <definedName name="CI.SV225">[6]MAT!$B$278:$H$278</definedName>
    <definedName name="CI.SV65">[6]MAT!$B$193:$H$193</definedName>
    <definedName name="CI.SV75">[6]MAT!$B$194:$H$194</definedName>
    <definedName name="CIG">[6]MAT!$B$157:$H$157</definedName>
    <definedName name="CL.S">[6]MAT!$B$44:$H$44</definedName>
    <definedName name="ClearingAndGrubbing" localSheetId="2">#REF!</definedName>
    <definedName name="ClearingAndGrubbing" localSheetId="4">#REF!</definedName>
    <definedName name="ClearingAndGrubbing" localSheetId="9">#REF!</definedName>
    <definedName name="ClearingAndGrubbing" localSheetId="5">#REF!</definedName>
    <definedName name="ClearingAndGrubbing" localSheetId="7">#REF!</definedName>
    <definedName name="ClearingAndGrubbing" localSheetId="8">#REF!</definedName>
    <definedName name="ClearingAndGrubbing" localSheetId="6">#REF!</definedName>
    <definedName name="ClearingAndGrubbing" localSheetId="0">#REF!</definedName>
    <definedName name="ClearingAndGrubbing">#REF!</definedName>
    <definedName name="CM.5">[6]EQP!$B$10:$H$10</definedName>
    <definedName name="cnsi.1" localSheetId="2">#REF!</definedName>
    <definedName name="cnsi.1" localSheetId="4">#REF!</definedName>
    <definedName name="cnsi.1" localSheetId="9">#REF!</definedName>
    <definedName name="cnsi.1" localSheetId="5">#REF!</definedName>
    <definedName name="cnsi.1" localSheetId="7">#REF!</definedName>
    <definedName name="cnsi.1" localSheetId="8">#REF!</definedName>
    <definedName name="cnsi.1" localSheetId="6">#REF!</definedName>
    <definedName name="cnsi.1" localSheetId="0">#REF!</definedName>
    <definedName name="cnsi.1">#REF!</definedName>
    <definedName name="CO.CON">[6]MAT!$B$191:$H$191</definedName>
    <definedName name="CO.W">[6]MAT!$B$325:$H$325</definedName>
    <definedName name="COH">[6]LAB!$B$23:$H$23</definedName>
    <definedName name="con" localSheetId="2">#REF!</definedName>
    <definedName name="con" localSheetId="4">#REF!</definedName>
    <definedName name="con" localSheetId="9">#REF!</definedName>
    <definedName name="con" localSheetId="5">#REF!</definedName>
    <definedName name="con" localSheetId="7">#REF!</definedName>
    <definedName name="con" localSheetId="8">#REF!</definedName>
    <definedName name="con" localSheetId="6">#REF!</definedName>
    <definedName name="con" localSheetId="0">#REF!</definedName>
    <definedName name="con">#REF!</definedName>
    <definedName name="ConcreteClassA" localSheetId="2">#REF!</definedName>
    <definedName name="ConcreteClassA" localSheetId="4">#REF!</definedName>
    <definedName name="ConcreteClassA" localSheetId="9">#REF!</definedName>
    <definedName name="ConcreteClassA" localSheetId="5">#REF!</definedName>
    <definedName name="ConcreteClassA" localSheetId="7">#REF!</definedName>
    <definedName name="ConcreteClassA" localSheetId="8">#REF!</definedName>
    <definedName name="ConcreteClassA" localSheetId="6">#REF!</definedName>
    <definedName name="ConcreteClassA" localSheetId="0">#REF!</definedName>
    <definedName name="ConcreteClassA">#REF!</definedName>
    <definedName name="copy" localSheetId="2">#REF!</definedName>
    <definedName name="copy" localSheetId="4">#REF!</definedName>
    <definedName name="copy" localSheetId="9">#REF!</definedName>
    <definedName name="copy" localSheetId="5">#REF!</definedName>
    <definedName name="copy" localSheetId="7">#REF!</definedName>
    <definedName name="copy" localSheetId="8">#REF!</definedName>
    <definedName name="copy" localSheetId="6">#REF!</definedName>
    <definedName name="copy" localSheetId="0">#REF!</definedName>
    <definedName name="copy">#REF!</definedName>
    <definedName name="COWD">[6]MAT!$B$38:$H$38</definedName>
    <definedName name="CP.BC1">[6]MAT!$B$196:$H$196</definedName>
    <definedName name="CP.BTPH">[6]MAT!$B$197:$H$197</definedName>
    <definedName name="CP.BW">[6]MAT!$B$198:$H$198</definedName>
    <definedName name="CP.CP30">[6]MAT!$B$200:$H$200</definedName>
    <definedName name="CP.CV20">[6]MAT!$B$201:$H$201</definedName>
    <definedName name="CP.M">[6]MAT!$B$202:$H$202</definedName>
    <definedName name="CP.SNCS">[6]MAT!$B$284:$H$284</definedName>
    <definedName name="CP.TR24">[6]MAT!$B$206:$H$206</definedName>
    <definedName name="CP.TSC">[6]MAT!$B$205:$H$205</definedName>
    <definedName name="CP.WC30">[6]MAT!$B$207:$H$207</definedName>
    <definedName name="CPOH">[6]LAB!$B$85:$H$85</definedName>
    <definedName name="CR.6">[6]EQP!$B$13:$H$13</definedName>
    <definedName name="CR.L">[6]MAT!$B$42:$H$42</definedName>
    <definedName name="CR.M">[6]MAT!$B$40:$H$40</definedName>
    <definedName name="CR.M37">[6]MAT!$B$41:$H$41</definedName>
    <definedName name="CRL1.5">[6]MAT!$B$43:$H$43</definedName>
    <definedName name="CRO">[6]LAB!$B$27:$H$27</definedName>
    <definedName name="csr">'[10]CSR-1999'!$A:$IV</definedName>
    <definedName name="CST">[6]MAT!$B$30:$H$30</definedName>
    <definedName name="CUM.GI">[6]EQP!$B$14:$H$14</definedName>
    <definedName name="CumulativeFinancialProgress" localSheetId="2">#REF!</definedName>
    <definedName name="CumulativeFinancialProgress" localSheetId="4">#REF!</definedName>
    <definedName name="CumulativeFinancialProgress" localSheetId="9">#REF!</definedName>
    <definedName name="CumulativeFinancialProgress" localSheetId="5">#REF!</definedName>
    <definedName name="CumulativeFinancialProgress" localSheetId="7">#REF!</definedName>
    <definedName name="CumulativeFinancialProgress" localSheetId="8">#REF!</definedName>
    <definedName name="CumulativeFinancialProgress" localSheetId="6">#REF!</definedName>
    <definedName name="CumulativeFinancialProgress" localSheetId="0">#REF!</definedName>
    <definedName name="CumulativeFinancialProgress">#REF!</definedName>
    <definedName name="CumulativePercentCompletion" localSheetId="2">#REF!</definedName>
    <definedName name="CumulativePercentCompletion" localSheetId="4">#REF!</definedName>
    <definedName name="CumulativePercentCompletion" localSheetId="9">#REF!</definedName>
    <definedName name="CumulativePercentCompletion" localSheetId="5">#REF!</definedName>
    <definedName name="CumulativePercentCompletion" localSheetId="7">#REF!</definedName>
    <definedName name="CumulativePercentCompletion" localSheetId="8">#REF!</definedName>
    <definedName name="CumulativePercentCompletion" localSheetId="6">#REF!</definedName>
    <definedName name="CumulativePercentCompletion" localSheetId="0">#REF!</definedName>
    <definedName name="CumulativePercentCompletion">#REF!</definedName>
    <definedName name="D" localSheetId="2">#REF!</definedName>
    <definedName name="D" localSheetId="4">#REF!</definedName>
    <definedName name="D" localSheetId="9">#REF!</definedName>
    <definedName name="D" localSheetId="5">#REF!</definedName>
    <definedName name="D" localSheetId="7">#REF!</definedName>
    <definedName name="D" localSheetId="8">#REF!</definedName>
    <definedName name="D" localSheetId="6">#REF!</definedName>
    <definedName name="D" localSheetId="0">#REF!</definedName>
    <definedName name="D">#REF!</definedName>
    <definedName name="D.BC">[6]MAT!$B$208:$H$208</definedName>
    <definedName name="_xlnm.Database" localSheetId="2">#REF!</definedName>
    <definedName name="_xlnm.Database" localSheetId="4">#REF!</definedName>
    <definedName name="_xlnm.Database" localSheetId="9">#REF!</definedName>
    <definedName name="_xlnm.Database" localSheetId="5">#REF!</definedName>
    <definedName name="_xlnm.Database" localSheetId="7">#REF!</definedName>
    <definedName name="_xlnm.Database" localSheetId="8">#REF!</definedName>
    <definedName name="_xlnm.Database" localSheetId="6">#REF!</definedName>
    <definedName name="_xlnm.Database" localSheetId="0">#REF!</definedName>
    <definedName name="_xlnm.Database">#REF!</definedName>
    <definedName name="db.2">[11]Sheet3!$H$435</definedName>
    <definedName name="DD" localSheetId="2">#REF!</definedName>
    <definedName name="DD" localSheetId="4">#REF!</definedName>
    <definedName name="DD" localSheetId="9">#REF!</definedName>
    <definedName name="DD" localSheetId="5">#REF!</definedName>
    <definedName name="DD" localSheetId="7">#REF!</definedName>
    <definedName name="DD" localSheetId="8">#REF!</definedName>
    <definedName name="DD" localSheetId="6">#REF!</definedName>
    <definedName name="DD" localSheetId="0">#REF!</definedName>
    <definedName name="DD">#REF!</definedName>
    <definedName name="DF.ASW">[6]MAT!$B$48:$H$48</definedName>
    <definedName name="DF.B">[6]MAT!$B$45:$H$45</definedName>
    <definedName name="DF.DL48">[6]MAT!$B$160:$H$160</definedName>
    <definedName name="DF.SL30">[6]MAT!$B$159:$H$159</definedName>
    <definedName name="DF.SLD">[6]MAT!$B$49:$H$49</definedName>
    <definedName name="DF.ST10">[6]MAT!$B$47:$H$47</definedName>
    <definedName name="DF.ST5">[6]MAT!$B$46:$H$46</definedName>
    <definedName name="DI.P150">[6]MAT!$B$285:$H$285</definedName>
    <definedName name="DI.P250">[6]MAT!$B$286:$H$286</definedName>
    <definedName name="DIG">[6]LAB!$B$28:$H$28</definedName>
    <definedName name="DRE">[6]LAB!$B$31:$H$31</definedName>
    <definedName name="DRI">[6]LAB!$B$32:$H$32</definedName>
    <definedName name="DRM">[6]EQP!$B$16:$H$16</definedName>
    <definedName name="ds" localSheetId="2">#REF!</definedName>
    <definedName name="ds" localSheetId="5">#REF!</definedName>
    <definedName name="ds" localSheetId="7">#REF!</definedName>
    <definedName name="ds" localSheetId="8">#REF!</definedName>
    <definedName name="ds" localSheetId="6">#REF!</definedName>
    <definedName name="ds" localSheetId="0">#REF!</definedName>
    <definedName name="ds">#REF!</definedName>
    <definedName name="DST" localSheetId="2">#REF!</definedName>
    <definedName name="DST" localSheetId="4">#REF!</definedName>
    <definedName name="DST" localSheetId="9">#REF!</definedName>
    <definedName name="DST" localSheetId="5">#REF!</definedName>
    <definedName name="DST" localSheetId="7">#REF!</definedName>
    <definedName name="DST" localSheetId="8">#REF!</definedName>
    <definedName name="DST" localSheetId="6">#REF!</definedName>
    <definedName name="DST" localSheetId="0">#REF!</definedName>
    <definedName name="DST">#REF!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E.AMP1000W">[6]MAT!$B$352:$H$352</definedName>
    <definedName name="E.B1">[6]MAT!$B$327:$H$327</definedName>
    <definedName name="E.B2">[6]MAT!$B$328:$H$328</definedName>
    <definedName name="E.CIS6W">[6]MAT!$B$350:$H$350</definedName>
    <definedName name="E.COS36W">[6]MAT!$B$351:$H$351</definedName>
    <definedName name="E.CT150">[6]MAT!$B$362:$H$362</definedName>
    <definedName name="E.CT300">[6]MAT!$B$363:$H$363</definedName>
    <definedName name="E.EF10">[6]MAT!$B$331:$H$331</definedName>
    <definedName name="e.fan" localSheetId="2">#REF!</definedName>
    <definedName name="e.fan" localSheetId="4">#REF!</definedName>
    <definedName name="e.fan" localSheetId="9">#REF!</definedName>
    <definedName name="e.fan" localSheetId="5">#REF!</definedName>
    <definedName name="e.fan" localSheetId="7">#REF!</definedName>
    <definedName name="e.fan" localSheetId="8">#REF!</definedName>
    <definedName name="e.fan" localSheetId="6">#REF!</definedName>
    <definedName name="e.fan" localSheetId="0">#REF!</definedName>
    <definedName name="e.fan">#REF!</definedName>
    <definedName name="E.FB">[6]MAT!$B$329:$H$329</definedName>
    <definedName name="E.PAJB">[6]MAT!$B$353:$H$353</definedName>
    <definedName name="E.PBOX">[6]MAT!$B$333:$H$333</definedName>
    <definedName name="E.S1G">[6]MAT!$B$339:$H$339</definedName>
    <definedName name="E.S2G">[6]MAT!$B$340:$H$340</definedName>
    <definedName name="E.S3G">[6]MAT!$B$341:$H$341</definedName>
    <definedName name="E.S4G">[6]MAT!$B$342:$H$342</definedName>
    <definedName name="E.SP">[6]MAT!$B$381:$H$381</definedName>
    <definedName name="E.SS15">[6]MAT!$B$344:$H$344</definedName>
    <definedName name="E.SS5">[6]MAT!$B$343:$H$343</definedName>
    <definedName name="E.TLRM">[6]MAT!$B$345:$H$345</definedName>
    <definedName name="E.TLRP">[6]MAT!$B$346:$H$346</definedName>
    <definedName name="E.TLS">[6]MAT!$B$332:$H$332</definedName>
    <definedName name="E.WB">[6]MAT!$B$347:$H$347</definedName>
    <definedName name="EAC">[6]EQP!$B$17:$H$17</definedName>
    <definedName name="EAR">[6]MAT!$B$50:$H$50</definedName>
    <definedName name="EC1.5SC">[6]MAT!$B$318:$H$318</definedName>
    <definedName name="EC1.5TC">[6]MAT!$B$356:$H$356</definedName>
    <definedName name="EC120FC">[6]MAT!$B$360:$H$360</definedName>
    <definedName name="EC150FC">[6]MAT!$B$361:$H$361</definedName>
    <definedName name="EC2.53C">[6]MAT!$B$357:$H$357</definedName>
    <definedName name="EC2.5SC">[6]MAT!$B$319:$H$319</definedName>
    <definedName name="EC25FC">[6]MAT!$B$321:$H$321</definedName>
    <definedName name="EC35FC">[6]MAT!$B$370:$H$370</definedName>
    <definedName name="EC4SC">[6]MAT!$B$320:$H$320</definedName>
    <definedName name="EC6FC">[6]MAT!$B$359:$H$359</definedName>
    <definedName name="EC70.3C">[6]MAT!$B$358:$H$358</definedName>
    <definedName name="EC70FC">[6]MAT!$B$322:$H$322</definedName>
    <definedName name="EC95FC">[6]MAT!$B$323:$H$323</definedName>
    <definedName name="ECW">[6]MAT!$B$330:$H$330</definedName>
    <definedName name="EE" localSheetId="2">#REF!</definedName>
    <definedName name="EE" localSheetId="4">#REF!</definedName>
    <definedName name="EE" localSheetId="9">#REF!</definedName>
    <definedName name="EE" localSheetId="5">#REF!</definedName>
    <definedName name="EE" localSheetId="7">#REF!</definedName>
    <definedName name="EE" localSheetId="8">#REF!</definedName>
    <definedName name="EE" localSheetId="6">#REF!</definedName>
    <definedName name="EE" localSheetId="0">#REF!</definedName>
    <definedName name="EE">#REF!</definedName>
    <definedName name="EF.56">[6]MAT!$B$372:$H$372</definedName>
    <definedName name="Ei_Summary" localSheetId="2">#REF!</definedName>
    <definedName name="Ei_Summary" localSheetId="4">#REF!</definedName>
    <definedName name="Ei_Summary" localSheetId="9">#REF!</definedName>
    <definedName name="Ei_Summary" localSheetId="5">#REF!</definedName>
    <definedName name="Ei_Summary" localSheetId="7">#REF!</definedName>
    <definedName name="Ei_Summary" localSheetId="8">#REF!</definedName>
    <definedName name="Ei_Summary" localSheetId="6">#REF!</definedName>
    <definedName name="Ei_Summary" localSheetId="0">#REF!</definedName>
    <definedName name="Ei_Summary">#REF!</definedName>
    <definedName name="ELE">[6]LAB!$B$35:$H$35</definedName>
    <definedName name="Electrical" localSheetId="2">[12]BOQ!#REF!</definedName>
    <definedName name="Electrical" localSheetId="4">[12]BOQ!#REF!</definedName>
    <definedName name="Electrical" localSheetId="9">[12]BOQ!#REF!</definedName>
    <definedName name="Electrical" localSheetId="5">[12]BOQ!#REF!</definedName>
    <definedName name="Electrical" localSheetId="7">[12]BOQ!#REF!</definedName>
    <definedName name="Electrical" localSheetId="8">[12]BOQ!#REF!</definedName>
    <definedName name="Electrical" localSheetId="6">[12]BOQ!#REF!</definedName>
    <definedName name="Electrical" localSheetId="0">[12]BOQ!#REF!</definedName>
    <definedName name="Electrical">[12]BOQ!#REF!</definedName>
    <definedName name="Emb108a" localSheetId="2">#REF!</definedName>
    <definedName name="Emb108a" localSheetId="4">#REF!</definedName>
    <definedName name="Emb108a" localSheetId="9">#REF!</definedName>
    <definedName name="Emb108a" localSheetId="5">#REF!</definedName>
    <definedName name="Emb108a" localSheetId="7">#REF!</definedName>
    <definedName name="Emb108a" localSheetId="8">#REF!</definedName>
    <definedName name="Emb108a" localSheetId="6">#REF!</definedName>
    <definedName name="Emb108a" localSheetId="0">#REF!</definedName>
    <definedName name="Emb108a">#REF!</definedName>
    <definedName name="Emb108c" localSheetId="2">#REF!</definedName>
    <definedName name="Emb108c" localSheetId="4">#REF!</definedName>
    <definedName name="Emb108c" localSheetId="9">#REF!</definedName>
    <definedName name="Emb108c" localSheetId="5">#REF!</definedName>
    <definedName name="Emb108c" localSheetId="7">#REF!</definedName>
    <definedName name="Emb108c" localSheetId="8">#REF!</definedName>
    <definedName name="Emb108c" localSheetId="6">#REF!</definedName>
    <definedName name="Emb108c" localSheetId="0">#REF!</definedName>
    <definedName name="Emb108c">#REF!</definedName>
    <definedName name="ENS.FACP" localSheetId="2">#REF!</definedName>
    <definedName name="ENS.FACP" localSheetId="4">#REF!</definedName>
    <definedName name="ENS.FACP" localSheetId="9">#REF!</definedName>
    <definedName name="ENS.FACP" localSheetId="5">#REF!</definedName>
    <definedName name="ENS.FACP" localSheetId="7">#REF!</definedName>
    <definedName name="ENS.FACP" localSheetId="8">#REF!</definedName>
    <definedName name="ENS.FACP" localSheetId="6">#REF!</definedName>
    <definedName name="ENS.FACP" localSheetId="0">#REF!</definedName>
    <definedName name="ENS.FACP">#REF!</definedName>
    <definedName name="ENS.FAJB" localSheetId="2">#REF!</definedName>
    <definedName name="ENS.FAJB" localSheetId="4">#REF!</definedName>
    <definedName name="ENS.FAJB" localSheetId="9">#REF!</definedName>
    <definedName name="ENS.FAJB" localSheetId="5">#REF!</definedName>
    <definedName name="ENS.FAJB" localSheetId="7">#REF!</definedName>
    <definedName name="ENS.FAJB" localSheetId="8">#REF!</definedName>
    <definedName name="ENS.FAJB" localSheetId="6">#REF!</definedName>
    <definedName name="ENS.FAJB" localSheetId="0">#REF!</definedName>
    <definedName name="ENS.FAJB">#REF!</definedName>
    <definedName name="ENS.PAJB" localSheetId="2">#REF!</definedName>
    <definedName name="ENS.PAJB" localSheetId="4">#REF!</definedName>
    <definedName name="ENS.PAJB" localSheetId="9">#REF!</definedName>
    <definedName name="ENS.PAJB" localSheetId="5">#REF!</definedName>
    <definedName name="ENS.PAJB" localSheetId="7">#REF!</definedName>
    <definedName name="ENS.PAJB" localSheetId="8">#REF!</definedName>
    <definedName name="ENS.PAJB" localSheetId="6">#REF!</definedName>
    <definedName name="ENS.PAJB" localSheetId="0">#REF!</definedName>
    <definedName name="ENS.PAJB">#REF!</definedName>
    <definedName name="ENS.PVC100" localSheetId="2">#REF!</definedName>
    <definedName name="ENS.PVC100" localSheetId="4">#REF!</definedName>
    <definedName name="ENS.PVC100" localSheetId="9">#REF!</definedName>
    <definedName name="ENS.PVC100" localSheetId="5">#REF!</definedName>
    <definedName name="ENS.PVC100" localSheetId="7">#REF!</definedName>
    <definedName name="ENS.PVC100" localSheetId="8">#REF!</definedName>
    <definedName name="ENS.PVC100" localSheetId="6">#REF!</definedName>
    <definedName name="ENS.PVC100" localSheetId="0">#REF!</definedName>
    <definedName name="ENS.PVC100">#REF!</definedName>
    <definedName name="ENS.PVC150" localSheetId="2">#REF!</definedName>
    <definedName name="ENS.PVC150" localSheetId="4">#REF!</definedName>
    <definedName name="ENS.PVC150" localSheetId="9">#REF!</definedName>
    <definedName name="ENS.PVC150" localSheetId="5">#REF!</definedName>
    <definedName name="ENS.PVC150" localSheetId="7">#REF!</definedName>
    <definedName name="ENS.PVC150" localSheetId="8">#REF!</definedName>
    <definedName name="ENS.PVC150" localSheetId="6">#REF!</definedName>
    <definedName name="ENS.PVC150" localSheetId="0">#REF!</definedName>
    <definedName name="ENS.PVC150">#REF!</definedName>
    <definedName name="ESC40TC">[6]MAT!$B$365:$H$365</definedName>
    <definedName name="Escalation" localSheetId="2">#REF!</definedName>
    <definedName name="Escalation" localSheetId="4">#REF!</definedName>
    <definedName name="Escalation" localSheetId="9">#REF!</definedName>
    <definedName name="Escalation" localSheetId="5">#REF!</definedName>
    <definedName name="Escalation" localSheetId="7">#REF!</definedName>
    <definedName name="Escalation" localSheetId="8">#REF!</definedName>
    <definedName name="Escalation" localSheetId="6">#REF!</definedName>
    <definedName name="Escalation" localSheetId="0">#REF!</definedName>
    <definedName name="Escalation">#REF!</definedName>
    <definedName name="ETCMH" localSheetId="2">#REF!</definedName>
    <definedName name="ETCMH" localSheetId="4">#REF!</definedName>
    <definedName name="ETCMH" localSheetId="9">#REF!</definedName>
    <definedName name="ETCMH" localSheetId="5">#REF!</definedName>
    <definedName name="ETCMH" localSheetId="7">#REF!</definedName>
    <definedName name="ETCMH" localSheetId="8">#REF!</definedName>
    <definedName name="ETCMH" localSheetId="6">#REF!</definedName>
    <definedName name="ETCMH" localSheetId="0">#REF!</definedName>
    <definedName name="ETCMH">#REF!</definedName>
    <definedName name="F" localSheetId="2">#REF!</definedName>
    <definedName name="F" localSheetId="4">#REF!</definedName>
    <definedName name="F" localSheetId="9">#REF!</definedName>
    <definedName name="F" localSheetId="5">#REF!</definedName>
    <definedName name="F" localSheetId="7">#REF!</definedName>
    <definedName name="F" localSheetId="8">#REF!</definedName>
    <definedName name="F" localSheetId="6">#REF!</definedName>
    <definedName name="F" localSheetId="0">#REF!</definedName>
    <definedName name="F">#REF!</definedName>
    <definedName name="FF" localSheetId="2">#REF!</definedName>
    <definedName name="FF" localSheetId="4">#REF!</definedName>
    <definedName name="FF" localSheetId="9">#REF!</definedName>
    <definedName name="FF" localSheetId="5">#REF!</definedName>
    <definedName name="FF" localSheetId="7">#REF!</definedName>
    <definedName name="FF" localSheetId="8">#REF!</definedName>
    <definedName name="FF" localSheetId="6">#REF!</definedName>
    <definedName name="FF" localSheetId="0">#REF!</definedName>
    <definedName name="FF">#REF!</definedName>
    <definedName name="fghg" localSheetId="2">#REF!</definedName>
    <definedName name="fghg" localSheetId="4">#REF!</definedName>
    <definedName name="fghg" localSheetId="9">#REF!</definedName>
    <definedName name="fghg" localSheetId="5">#REF!</definedName>
    <definedName name="fghg" localSheetId="7">#REF!</definedName>
    <definedName name="fghg" localSheetId="8">#REF!</definedName>
    <definedName name="fghg" localSheetId="6">#REF!</definedName>
    <definedName name="fghg" localSheetId="0">#REF!</definedName>
    <definedName name="fghg">#REF!</definedName>
    <definedName name="FIH">[6]MAT!$B$210:$H$210</definedName>
    <definedName name="FIT">[6]LAB!$B$39:$H$39</definedName>
    <definedName name="FL.S">[6]MAT!$B$209:$H$209</definedName>
    <definedName name="FLG">[6]LAB!$B$40:$H$40</definedName>
    <definedName name="FLI">[6]MAT!$B$51:$H$51</definedName>
    <definedName name="FLP">[6]LAB!$B$41:$H$41</definedName>
    <definedName name="fsgd" localSheetId="2">#REF!</definedName>
    <definedName name="fsgd" localSheetId="4">#REF!</definedName>
    <definedName name="fsgd" localSheetId="9">#REF!</definedName>
    <definedName name="fsgd" localSheetId="5">#REF!</definedName>
    <definedName name="fsgd" localSheetId="7">#REF!</definedName>
    <definedName name="fsgd" localSheetId="8">#REF!</definedName>
    <definedName name="fsgd" localSheetId="6">#REF!</definedName>
    <definedName name="fsgd" localSheetId="0">#REF!</definedName>
    <definedName name="fsgd">#REF!</definedName>
    <definedName name="FW">[6]MAT!$B$52:$H$52</definedName>
    <definedName name="G" localSheetId="2">#REF!</definedName>
    <definedName name="G" localSheetId="4">#REF!</definedName>
    <definedName name="G" localSheetId="9">#REF!</definedName>
    <definedName name="G" localSheetId="5">#REF!</definedName>
    <definedName name="G" localSheetId="7">#REF!</definedName>
    <definedName name="G" localSheetId="8">#REF!</definedName>
    <definedName name="G" localSheetId="6">#REF!</definedName>
    <definedName name="G" localSheetId="0">#REF!</definedName>
    <definedName name="G">#REF!</definedName>
    <definedName name="g.wall" localSheetId="2">#REF!</definedName>
    <definedName name="g.wall" localSheetId="4">#REF!</definedName>
    <definedName name="g.wall" localSheetId="9">#REF!</definedName>
    <definedName name="g.wall" localSheetId="5">#REF!</definedName>
    <definedName name="g.wall" localSheetId="7">#REF!</definedName>
    <definedName name="g.wall" localSheetId="8">#REF!</definedName>
    <definedName name="g.wall" localSheetId="6">#REF!</definedName>
    <definedName name="g.wall" localSheetId="0">#REF!</definedName>
    <definedName name="g.wall">#REF!</definedName>
    <definedName name="gas" localSheetId="2">[13]BOQ!#REF!</definedName>
    <definedName name="gas" localSheetId="4">[13]BOQ!#REF!</definedName>
    <definedName name="gas" localSheetId="9">[13]BOQ!#REF!</definedName>
    <definedName name="gas" localSheetId="5">[13]BOQ!#REF!</definedName>
    <definedName name="gas" localSheetId="7">[13]BOQ!#REF!</definedName>
    <definedName name="gas" localSheetId="8">[13]BOQ!#REF!</definedName>
    <definedName name="gas" localSheetId="6">[13]BOQ!#REF!</definedName>
    <definedName name="gas" localSheetId="0">[13]BOQ!#REF!</definedName>
    <definedName name="gas">[13]BOQ!#REF!</definedName>
    <definedName name="GI.65">[6]MAT!$B$294:$H$294</definedName>
    <definedName name="GI.C2">[6]MAT!$B$62:$H$62</definedName>
    <definedName name="GI.G">[6]MAT!$B$296:$H$296</definedName>
    <definedName name="GI.P100MD">[6]MAT!$B$295:$H$295</definedName>
    <definedName name="GI.P25MD">[6]MAT!$B$217:$H$217</definedName>
    <definedName name="GI.P30MD">[6]MAT!$B$293:$H$293</definedName>
    <definedName name="GI.P40MD">[6]MAT!$B$218:$H$218</definedName>
    <definedName name="GI.P50LD">[6]MAT!$B$161:$H$161</definedName>
    <definedName name="GI.P50MD">[6]MAT!$B$219:$H$219</definedName>
    <definedName name="GI.P75MD">[6]MAT!$B$220:$H$220</definedName>
    <definedName name="GI.S">[6]MAT!$B$64:$H$64</definedName>
    <definedName name="GI.SP">[6]MAT!$B$65:$H$65</definedName>
    <definedName name="GI.T2">[6]MAT!$B$63:$H$63</definedName>
    <definedName name="GL.P5">[6]MAT!$B$53:$H$53</definedName>
    <definedName name="GL.SH">[6]MAT!$B$292:$H$292</definedName>
    <definedName name="GL.T5">[6]MAT!$B$54:$H$54</definedName>
    <definedName name="GLA">[6]LAB!$B$43:$H$43</definedName>
    <definedName name="GLU">[6]MAT!$B$55:$H$55</definedName>
    <definedName name="GR.FI">[6]MAT!$B$57:$H$57</definedName>
    <definedName name="GR.SB">[6]MAT!$B$58:$H$58</definedName>
    <definedName name="GRA.20">[6]MAT!$B$59:$H$59</definedName>
    <definedName name="GRA.25">[6]MAT!$B$60:$H$60</definedName>
    <definedName name="GRAS">[6]MAT!$B$56:$H$56</definedName>
    <definedName name="GroutedRiprap" localSheetId="2">#REF!</definedName>
    <definedName name="GroutedRiprap" localSheetId="4">#REF!</definedName>
    <definedName name="GroutedRiprap" localSheetId="9">#REF!</definedName>
    <definedName name="GroutedRiprap" localSheetId="5">#REF!</definedName>
    <definedName name="GroutedRiprap" localSheetId="7">#REF!</definedName>
    <definedName name="GroutedRiprap" localSheetId="8">#REF!</definedName>
    <definedName name="GroutedRiprap" localSheetId="6">#REF!</definedName>
    <definedName name="GroutedRiprap" localSheetId="0">#REF!</definedName>
    <definedName name="GroutedRiprap">#REF!</definedName>
    <definedName name="GUM">[6]MAT!$B$66:$H$66</definedName>
    <definedName name="GV.100">[6]MAT!$B$216:$H$216</definedName>
    <definedName name="GV.13">[6]MAT!$B$288:$H$288</definedName>
    <definedName name="GV.150">[6]MAT!$B$291:$H$291</definedName>
    <definedName name="GV.20">[6]MAT!$B$289:$H$289</definedName>
    <definedName name="GV.25">[6]MAT!$B$211:$H$211</definedName>
    <definedName name="GV.30">[6]MAT!$B$212:$H$212</definedName>
    <definedName name="GV.40">[6]MAT!$B$213:$H$213</definedName>
    <definedName name="GV.50">[6]MAT!$B$290:$H$290</definedName>
    <definedName name="GV.65">[6]MAT!$B$214:$H$214</definedName>
    <definedName name="GV.75">[6]MAT!$B$215:$H$215</definedName>
    <definedName name="GYP.B">[6]MAT!$B$61:$H$61</definedName>
    <definedName name="H" localSheetId="2">#REF!</definedName>
    <definedName name="H" localSheetId="4">#REF!</definedName>
    <definedName name="H" localSheetId="9">#REF!</definedName>
    <definedName name="H" localSheetId="5">#REF!</definedName>
    <definedName name="H" localSheetId="7">#REF!</definedName>
    <definedName name="H" localSheetId="8">#REF!</definedName>
    <definedName name="H" localSheetId="6">#REF!</definedName>
    <definedName name="H" localSheetId="0">#REF!</definedName>
    <definedName name="H">#REF!</definedName>
    <definedName name="HAB.5">[6]MAT!$B$67:$H$67</definedName>
    <definedName name="HAM">[6]LAB!$B$44:$H$44</definedName>
    <definedName name="HeadWall" localSheetId="2">#REF!</definedName>
    <definedName name="HeadWall" localSheetId="4">#REF!</definedName>
    <definedName name="HeadWall" localSheetId="9">#REF!</definedName>
    <definedName name="HeadWall" localSheetId="5">#REF!</definedName>
    <definedName name="HeadWall" localSheetId="7">#REF!</definedName>
    <definedName name="HeadWall" localSheetId="8">#REF!</definedName>
    <definedName name="HeadWall" localSheetId="6">#REF!</definedName>
    <definedName name="HeadWall" localSheetId="0">#REF!</definedName>
    <definedName name="HeadWall">#REF!</definedName>
    <definedName name="HEL">[6]LAB!$B$45:$H$45</definedName>
    <definedName name="HH" localSheetId="2">#REF!</definedName>
    <definedName name="HH" localSheetId="4">#REF!</definedName>
    <definedName name="HH" localSheetId="9">#REF!</definedName>
    <definedName name="HH" localSheetId="5">#REF!</definedName>
    <definedName name="HH" localSheetId="7">#REF!</definedName>
    <definedName name="HH" localSheetId="8">#REF!</definedName>
    <definedName name="HH" localSheetId="6">#REF!</definedName>
    <definedName name="HH" localSheetId="0">#REF!</definedName>
    <definedName name="HH">#REF!</definedName>
    <definedName name="HIN">[6]MAT!$B$68:$H$68</definedName>
    <definedName name="HOOK">[6]MAT!$B$69:$H$69</definedName>
    <definedName name="I" localSheetId="2">#REF!</definedName>
    <definedName name="I" localSheetId="4">#REF!</definedName>
    <definedName name="I" localSheetId="9">#REF!</definedName>
    <definedName name="I" localSheetId="5">#REF!</definedName>
    <definedName name="I" localSheetId="7">#REF!</definedName>
    <definedName name="I" localSheetId="8">#REF!</definedName>
    <definedName name="I" localSheetId="6">#REF!</definedName>
    <definedName name="I" localSheetId="0">#REF!</definedName>
    <definedName name="I">#REF!</definedName>
    <definedName name="I.S20">[6]MAT!$B$77:$H$77</definedName>
    <definedName name="I.S37">[6]MAT!$B$78:$H$78</definedName>
    <definedName name="I.S75">[6]MAT!$B$79:$H$79</definedName>
    <definedName name="imprints" localSheetId="2">#REF!</definedName>
    <definedName name="imprints" localSheetId="4">#REF!</definedName>
    <definedName name="imprints" localSheetId="9">#REF!</definedName>
    <definedName name="imprints" localSheetId="5">#REF!</definedName>
    <definedName name="imprints" localSheetId="7">#REF!</definedName>
    <definedName name="imprints" localSheetId="8">#REF!</definedName>
    <definedName name="imprints" localSheetId="6">#REF!</definedName>
    <definedName name="imprints" localSheetId="0">#REF!</definedName>
    <definedName name="imprints">#REF!</definedName>
    <definedName name="IPCs" localSheetId="2">#REF!</definedName>
    <definedName name="IPCs" localSheetId="4">#REF!</definedName>
    <definedName name="IPCs" localSheetId="9">#REF!</definedName>
    <definedName name="IPCs" localSheetId="5">#REF!</definedName>
    <definedName name="IPCs" localSheetId="7">#REF!</definedName>
    <definedName name="IPCs" localSheetId="8">#REF!</definedName>
    <definedName name="IPCs" localSheetId="6">#REF!</definedName>
    <definedName name="IPCs" localSheetId="0">#REF!</definedName>
    <definedName name="IPCs">#REF!</definedName>
    <definedName name="ITax">[6]LAB!$B$86:$H$86</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JUM.25">[6]MAT!$B$81:$H$81</definedName>
    <definedName name="JWPM">[6]MAT!$B$162:$H$162</definedName>
    <definedName name="K" localSheetId="2">#REF!</definedName>
    <definedName name="K" localSheetId="4">#REF!</definedName>
    <definedName name="K" localSheetId="9">#REF!</definedName>
    <definedName name="K" localSheetId="5">#REF!</definedName>
    <definedName name="K" localSheetId="7">#REF!</definedName>
    <definedName name="K" localSheetId="8">#REF!</definedName>
    <definedName name="K" localSheetId="6">#REF!</definedName>
    <definedName name="K" localSheetId="0">#REF!</definedName>
    <definedName name="K">#REF!</definedName>
    <definedName name="K.T">[6]MAT!$B$82:$H$82</definedName>
    <definedName name="KurFarki" localSheetId="2">#REF!</definedName>
    <definedName name="KurFarki" localSheetId="4">#REF!</definedName>
    <definedName name="KurFarki" localSheetId="9">#REF!</definedName>
    <definedName name="KurFarki" localSheetId="5">#REF!</definedName>
    <definedName name="KurFarki" localSheetId="7">#REF!</definedName>
    <definedName name="KurFarki" localSheetId="8">#REF!</definedName>
    <definedName name="KurFarki" localSheetId="6">#REF!</definedName>
    <definedName name="KurFarki" localSheetId="0">#REF!</definedName>
    <definedName name="KurFarki">#REF!</definedName>
    <definedName name="L" localSheetId="2">#REF!</definedName>
    <definedName name="L" localSheetId="4">#REF!</definedName>
    <definedName name="L" localSheetId="9">#REF!</definedName>
    <definedName name="L" localSheetId="5">#REF!</definedName>
    <definedName name="L" localSheetId="7">#REF!</definedName>
    <definedName name="L" localSheetId="8">#REF!</definedName>
    <definedName name="L" localSheetId="6">#REF!</definedName>
    <definedName name="L" localSheetId="0">#REF!</definedName>
    <definedName name="L">#REF!</definedName>
    <definedName name="L.DCNS">[6]MAT!$B$80:$H$80</definedName>
    <definedName name="L.GRA">[6]MAT!$B$163:$H$163</definedName>
    <definedName name="L.Y">[6]MAT!$B$84:$H$84</definedName>
    <definedName name="L15.3">'[6]15'!$J$37</definedName>
    <definedName name="L5.13">'[6]5'!$J$522</definedName>
    <definedName name="LAB">[6]LAB!$B$24:$H$24</definedName>
    <definedName name="LAB.S">[6]LAB!$B$25:$H$25</definedName>
    <definedName name="LB.18">[6]MAT!$B$221:$H$221</definedName>
    <definedName name="LeanConcrete" localSheetId="2">#REF!</definedName>
    <definedName name="LeanConcrete" localSheetId="4">#REF!</definedName>
    <definedName name="LeanConcrete" localSheetId="9">#REF!</definedName>
    <definedName name="LeanConcrete" localSheetId="5">#REF!</definedName>
    <definedName name="LeanConcrete" localSheetId="7">#REF!</definedName>
    <definedName name="LeanConcrete" localSheetId="8">#REF!</definedName>
    <definedName name="LeanConcrete" localSheetId="6">#REF!</definedName>
    <definedName name="LeanConcrete" localSheetId="0">#REF!</definedName>
    <definedName name="LeanConcrete">#REF!</definedName>
    <definedName name="Lfx.1" localSheetId="2">#REF!</definedName>
    <definedName name="Lfx.1" localSheetId="4">#REF!</definedName>
    <definedName name="Lfx.1" localSheetId="9">#REF!</definedName>
    <definedName name="Lfx.1" localSheetId="5">#REF!</definedName>
    <definedName name="Lfx.1" localSheetId="7">#REF!</definedName>
    <definedName name="Lfx.1" localSheetId="8">#REF!</definedName>
    <definedName name="Lfx.1" localSheetId="6">#REF!</definedName>
    <definedName name="Lfx.1" localSheetId="0">#REF!</definedName>
    <definedName name="Lfx.1">#REF!</definedName>
    <definedName name="lfx.2" localSheetId="2">#REF!</definedName>
    <definedName name="lfx.2" localSheetId="4">#REF!</definedName>
    <definedName name="lfx.2" localSheetId="9">#REF!</definedName>
    <definedName name="lfx.2" localSheetId="5">#REF!</definedName>
    <definedName name="lfx.2" localSheetId="7">#REF!</definedName>
    <definedName name="lfx.2" localSheetId="8">#REF!</definedName>
    <definedName name="lfx.2" localSheetId="6">#REF!</definedName>
    <definedName name="lfx.2" localSheetId="0">#REF!</definedName>
    <definedName name="lfx.2">#REF!</definedName>
    <definedName name="lfx.3" localSheetId="2">#REF!</definedName>
    <definedName name="lfx.3" localSheetId="4">#REF!</definedName>
    <definedName name="lfx.3" localSheetId="9">#REF!</definedName>
    <definedName name="lfx.3" localSheetId="5">#REF!</definedName>
    <definedName name="lfx.3" localSheetId="7">#REF!</definedName>
    <definedName name="lfx.3" localSheetId="8">#REF!</definedName>
    <definedName name="lfx.3" localSheetId="6">#REF!</definedName>
    <definedName name="lfx.3" localSheetId="0">#REF!</definedName>
    <definedName name="lfx.3">#REF!</definedName>
    <definedName name="lfx.4" localSheetId="2">#REF!</definedName>
    <definedName name="lfx.4" localSheetId="4">#REF!</definedName>
    <definedName name="lfx.4" localSheetId="9">#REF!</definedName>
    <definedName name="lfx.4" localSheetId="5">#REF!</definedName>
    <definedName name="lfx.4" localSheetId="7">#REF!</definedName>
    <definedName name="lfx.4" localSheetId="8">#REF!</definedName>
    <definedName name="lfx.4" localSheetId="6">#REF!</definedName>
    <definedName name="lfx.4" localSheetId="0">#REF!</definedName>
    <definedName name="lfx.4">#REF!</definedName>
    <definedName name="LIM">[6]MAT!$B$83:$H$83</definedName>
    <definedName name="LL" localSheetId="2">#REF!</definedName>
    <definedName name="LL" localSheetId="4">#REF!</definedName>
    <definedName name="LL" localSheetId="9">#REF!</definedName>
    <definedName name="LL" localSheetId="5">#REF!</definedName>
    <definedName name="LL" localSheetId="7">#REF!</definedName>
    <definedName name="LL" localSheetId="8">#REF!</definedName>
    <definedName name="LL" localSheetId="6">#REF!</definedName>
    <definedName name="LL" localSheetId="0">#REF!</definedName>
    <definedName name="LL">#REF!</definedName>
    <definedName name="LM">[6]MAT!$B$222:$H$222</definedName>
    <definedName name="LM.BGV20" localSheetId="2">#REF!</definedName>
    <definedName name="LM.BGV20" localSheetId="4">#REF!</definedName>
    <definedName name="LM.BGV20" localSheetId="9">#REF!</definedName>
    <definedName name="LM.BGV20" localSheetId="5">#REF!</definedName>
    <definedName name="LM.BGV20" localSheetId="7">#REF!</definedName>
    <definedName name="LM.BGV20" localSheetId="8">#REF!</definedName>
    <definedName name="LM.BGV20" localSheetId="6">#REF!</definedName>
    <definedName name="LM.BGV20" localSheetId="0">#REF!</definedName>
    <definedName name="LM.BGV20">#REF!</definedName>
    <definedName name="LM.BGV25" localSheetId="2">#REF!</definedName>
    <definedName name="LM.BGV25" localSheetId="4">#REF!</definedName>
    <definedName name="LM.BGV25" localSheetId="9">#REF!</definedName>
    <definedName name="LM.BGV25" localSheetId="5">#REF!</definedName>
    <definedName name="LM.BGV25" localSheetId="7">#REF!</definedName>
    <definedName name="LM.BGV25" localSheetId="8">#REF!</definedName>
    <definedName name="LM.BGV25" localSheetId="6">#REF!</definedName>
    <definedName name="LM.BGV25" localSheetId="0">#REF!</definedName>
    <definedName name="LM.BGV25">#REF!</definedName>
    <definedName name="LM.CAB" localSheetId="2">#REF!</definedName>
    <definedName name="LM.CAB" localSheetId="4">#REF!</definedName>
    <definedName name="LM.CAB" localSheetId="9">#REF!</definedName>
    <definedName name="LM.CAB" localSheetId="5">#REF!</definedName>
    <definedName name="LM.CAB" localSheetId="7">#REF!</definedName>
    <definedName name="LM.CAB" localSheetId="8">#REF!</definedName>
    <definedName name="LM.CAB" localSheetId="6">#REF!</definedName>
    <definedName name="LM.CAB" localSheetId="0">#REF!</definedName>
    <definedName name="LM.CAB">#REF!</definedName>
    <definedName name="LM.GFC" localSheetId="2">#REF!</definedName>
    <definedName name="LM.GFC" localSheetId="4">#REF!</definedName>
    <definedName name="LM.GFC" localSheetId="9">#REF!</definedName>
    <definedName name="LM.GFC" localSheetId="5">#REF!</definedName>
    <definedName name="LM.GFC" localSheetId="7">#REF!</definedName>
    <definedName name="LM.GFC" localSheetId="8">#REF!</definedName>
    <definedName name="LM.GFC" localSheetId="6">#REF!</definedName>
    <definedName name="LM.GFC" localSheetId="0">#REF!</definedName>
    <definedName name="LM.GFC">#REF!</definedName>
    <definedName name="LM.GR1" localSheetId="2">#REF!</definedName>
    <definedName name="LM.GR1" localSheetId="4">#REF!</definedName>
    <definedName name="LM.GR1" localSheetId="9">#REF!</definedName>
    <definedName name="LM.GR1" localSheetId="5">#REF!</definedName>
    <definedName name="LM.GR1" localSheetId="7">#REF!</definedName>
    <definedName name="LM.GR1" localSheetId="8">#REF!</definedName>
    <definedName name="LM.GR1" localSheetId="6">#REF!</definedName>
    <definedName name="LM.GR1" localSheetId="0">#REF!</definedName>
    <definedName name="LM.GR1">#REF!</definedName>
    <definedName name="LM.GR2" localSheetId="2">#REF!</definedName>
    <definedName name="LM.GR2" localSheetId="4">#REF!</definedName>
    <definedName name="LM.GR2" localSheetId="9">#REF!</definedName>
    <definedName name="LM.GR2" localSheetId="5">#REF!</definedName>
    <definedName name="LM.GR2" localSheetId="7">#REF!</definedName>
    <definedName name="LM.GR2" localSheetId="8">#REF!</definedName>
    <definedName name="LM.GR2" localSheetId="6">#REF!</definedName>
    <definedName name="LM.GR2" localSheetId="0">#REF!</definedName>
    <definedName name="LM.GR2">#REF!</definedName>
    <definedName name="LM.MF" localSheetId="2">#REF!</definedName>
    <definedName name="LM.MF" localSheetId="4">#REF!</definedName>
    <definedName name="LM.MF" localSheetId="9">#REF!</definedName>
    <definedName name="LM.MF" localSheetId="5">#REF!</definedName>
    <definedName name="LM.MF" localSheetId="7">#REF!</definedName>
    <definedName name="LM.MF" localSheetId="8">#REF!</definedName>
    <definedName name="LM.MF" localSheetId="6">#REF!</definedName>
    <definedName name="LM.MF" localSheetId="0">#REF!</definedName>
    <definedName name="LM.MF">#REF!</definedName>
    <definedName name="LM.MSH" localSheetId="2">#REF!</definedName>
    <definedName name="LM.MSH" localSheetId="4">#REF!</definedName>
    <definedName name="LM.MSH" localSheetId="9">#REF!</definedName>
    <definedName name="LM.MSH" localSheetId="5">#REF!</definedName>
    <definedName name="LM.MSH" localSheetId="7">#REF!</definedName>
    <definedName name="LM.MSH" localSheetId="8">#REF!</definedName>
    <definedName name="LM.MSH" localSheetId="6">#REF!</definedName>
    <definedName name="LM.MSH" localSheetId="0">#REF!</definedName>
    <definedName name="LM.MSH">#REF!</definedName>
    <definedName name="LM.ORN" localSheetId="2">#REF!</definedName>
    <definedName name="LM.ORN" localSheetId="4">#REF!</definedName>
    <definedName name="LM.ORN" localSheetId="9">#REF!</definedName>
    <definedName name="LM.ORN" localSheetId="5">#REF!</definedName>
    <definedName name="LM.ORN" localSheetId="7">#REF!</definedName>
    <definedName name="LM.ORN" localSheetId="8">#REF!</definedName>
    <definedName name="LM.ORN" localSheetId="6">#REF!</definedName>
    <definedName name="LM.ORN" localSheetId="0">#REF!</definedName>
    <definedName name="LM.ORN">#REF!</definedName>
    <definedName name="LM.PPR" localSheetId="2">#REF!</definedName>
    <definedName name="LM.PPR" localSheetId="4">#REF!</definedName>
    <definedName name="LM.PPR" localSheetId="9">#REF!</definedName>
    <definedName name="LM.PPR" localSheetId="5">#REF!</definedName>
    <definedName name="LM.PPR" localSheetId="7">#REF!</definedName>
    <definedName name="LM.PPR" localSheetId="8">#REF!</definedName>
    <definedName name="LM.PPR" localSheetId="6">#REF!</definedName>
    <definedName name="LM.PPR" localSheetId="0">#REF!</definedName>
    <definedName name="LM.PPR">#REF!</definedName>
    <definedName name="lm.ppr25" localSheetId="2">#REF!</definedName>
    <definedName name="lm.ppr25" localSheetId="4">#REF!</definedName>
    <definedName name="lm.ppr25" localSheetId="9">#REF!</definedName>
    <definedName name="lm.ppr25" localSheetId="5">#REF!</definedName>
    <definedName name="lm.ppr25" localSheetId="7">#REF!</definedName>
    <definedName name="lm.ppr25" localSheetId="8">#REF!</definedName>
    <definedName name="lm.ppr25" localSheetId="6">#REF!</definedName>
    <definedName name="lm.ppr25" localSheetId="0">#REF!</definedName>
    <definedName name="lm.ppr25">#REF!</definedName>
    <definedName name="LM.PT1" localSheetId="2">#REF!</definedName>
    <definedName name="LM.PT1" localSheetId="4">#REF!</definedName>
    <definedName name="LM.PT1" localSheetId="9">#REF!</definedName>
    <definedName name="LM.PT1" localSheetId="5">#REF!</definedName>
    <definedName name="LM.PT1" localSheetId="7">#REF!</definedName>
    <definedName name="LM.PT1" localSheetId="8">#REF!</definedName>
    <definedName name="LM.PT1" localSheetId="6">#REF!</definedName>
    <definedName name="LM.PT1" localSheetId="0">#REF!</definedName>
    <definedName name="LM.PT1">#REF!</definedName>
    <definedName name="LM.PT2" localSheetId="2">#REF!</definedName>
    <definedName name="LM.PT2" localSheetId="4">#REF!</definedName>
    <definedName name="LM.PT2" localSheetId="9">#REF!</definedName>
    <definedName name="LM.PT2" localSheetId="5">#REF!</definedName>
    <definedName name="LM.PT2" localSheetId="7">#REF!</definedName>
    <definedName name="LM.PT2" localSheetId="8">#REF!</definedName>
    <definedName name="LM.PT2" localSheetId="6">#REF!</definedName>
    <definedName name="LM.PT2" localSheetId="0">#REF!</definedName>
    <definedName name="LM.PT2">#REF!</definedName>
    <definedName name="LM.SF" localSheetId="2">#REF!</definedName>
    <definedName name="LM.SF" localSheetId="4">#REF!</definedName>
    <definedName name="LM.SF" localSheetId="9">#REF!</definedName>
    <definedName name="LM.SF" localSheetId="5">#REF!</definedName>
    <definedName name="LM.SF" localSheetId="7">#REF!</definedName>
    <definedName name="LM.SF" localSheetId="8">#REF!</definedName>
    <definedName name="LM.SF" localSheetId="6">#REF!</definedName>
    <definedName name="LM.SF" localSheetId="0">#REF!</definedName>
    <definedName name="LM.SF">#REF!</definedName>
    <definedName name="LM.SLD" localSheetId="2">#REF!</definedName>
    <definedName name="LM.SLD" localSheetId="4">#REF!</definedName>
    <definedName name="LM.SLD" localSheetId="9">#REF!</definedName>
    <definedName name="LM.SLD" localSheetId="5">#REF!</definedName>
    <definedName name="LM.SLD" localSheetId="7">#REF!</definedName>
    <definedName name="LM.SLD" localSheetId="8">#REF!</definedName>
    <definedName name="LM.SLD" localSheetId="6">#REF!</definedName>
    <definedName name="LM.SLD" localSheetId="0">#REF!</definedName>
    <definedName name="LM.SLD">#REF!</definedName>
    <definedName name="LM.TP" localSheetId="2">#REF!</definedName>
    <definedName name="LM.TP" localSheetId="4">#REF!</definedName>
    <definedName name="LM.TP" localSheetId="9">#REF!</definedName>
    <definedName name="LM.TP" localSheetId="5">#REF!</definedName>
    <definedName name="LM.TP" localSheetId="7">#REF!</definedName>
    <definedName name="LM.TP" localSheetId="8">#REF!</definedName>
    <definedName name="LM.TP" localSheetId="6">#REF!</definedName>
    <definedName name="LM.TP" localSheetId="0">#REF!</definedName>
    <definedName name="LM.TP">#REF!</definedName>
    <definedName name="LM.UPVC" localSheetId="2">#REF!</definedName>
    <definedName name="LM.UPVC" localSheetId="4">#REF!</definedName>
    <definedName name="LM.UPVC" localSheetId="9">#REF!</definedName>
    <definedName name="LM.UPVC" localSheetId="5">#REF!</definedName>
    <definedName name="LM.UPVC" localSheetId="7">#REF!</definedName>
    <definedName name="LM.UPVC" localSheetId="8">#REF!</definedName>
    <definedName name="LM.UPVC" localSheetId="6">#REF!</definedName>
    <definedName name="LM.UPVC" localSheetId="0">#REF!</definedName>
    <definedName name="LM.UPVC">#REF!</definedName>
    <definedName name="LM.WP" localSheetId="2">#REF!</definedName>
    <definedName name="LM.WP" localSheetId="4">#REF!</definedName>
    <definedName name="LM.WP" localSheetId="9">#REF!</definedName>
    <definedName name="LM.WP" localSheetId="5">#REF!</definedName>
    <definedName name="LM.WP" localSheetId="7">#REF!</definedName>
    <definedName name="LM.WP" localSheetId="8">#REF!</definedName>
    <definedName name="LM.WP" localSheetId="6">#REF!</definedName>
    <definedName name="LM.WP" localSheetId="0">#REF!</definedName>
    <definedName name="LM.WP">#REF!</definedName>
    <definedName name="lm17.8" localSheetId="2">#REF!</definedName>
    <definedName name="lm17.8" localSheetId="4">#REF!</definedName>
    <definedName name="lm17.8" localSheetId="9">#REF!</definedName>
    <definedName name="lm17.8" localSheetId="5">#REF!</definedName>
    <definedName name="lm17.8" localSheetId="7">#REF!</definedName>
    <definedName name="lm17.8" localSheetId="8">#REF!</definedName>
    <definedName name="lm17.8" localSheetId="6">#REF!</definedName>
    <definedName name="lm17.8" localSheetId="0">#REF!</definedName>
    <definedName name="lm17.8">#REF!</definedName>
    <definedName name="lm30.11">'[6]30'!$J$144</definedName>
    <definedName name="lm30.114">'[6]30'!$J$991</definedName>
    <definedName name="lm30.12">'[6]30'!$J$167</definedName>
    <definedName name="lm30.13">'[6]30'!$J$190</definedName>
    <definedName name="lm30.14">'[6]30'!$J$213</definedName>
    <definedName name="lm30.15">'[6]30'!$J$236</definedName>
    <definedName name="lm30.17">'[6]30'!$J$260</definedName>
    <definedName name="lm30.19">'[6]30'!$J$283</definedName>
    <definedName name="lm30.1a">'[6]30'!$J$13</definedName>
    <definedName name="lm30.20">'[6]30'!$J$306</definedName>
    <definedName name="lm30.21">'[6]30'!$J$329</definedName>
    <definedName name="lm30.22">'[6]30'!$J$352</definedName>
    <definedName name="lm30.24">'[6]30'!$J$375</definedName>
    <definedName name="lm30.25">'[6]30'!$J$398</definedName>
    <definedName name="lm30.32">'[6]30'!$J$421</definedName>
    <definedName name="lm30.33">'[6]30'!$J$444</definedName>
    <definedName name="lm30.34">'[6]30'!$J$467</definedName>
    <definedName name="lm30.3a">'[6]30'!$J$45</definedName>
    <definedName name="lm30.41">'[6]30'!$J$582</definedName>
    <definedName name="lm30.43">'[6]30'!$J$605</definedName>
    <definedName name="lm30.44">'[6]30'!$J$628</definedName>
    <definedName name="lm30.55">'[6]30'!$J$651</definedName>
    <definedName name="lm30.59">'[6]30'!$J$675</definedName>
    <definedName name="lm30.5a">'[6]30'!$J$78</definedName>
    <definedName name="LM30.70">'[6]30'!$J$740</definedName>
    <definedName name="lm30.90">'[6]30'!$J$802</definedName>
    <definedName name="lm30.91">'[6]30'!$J$825</definedName>
    <definedName name="lm30.93">'[6]30'!$J$851</definedName>
    <definedName name="lm30.95">'[6]30'!$J$874</definedName>
    <definedName name="lm30.96">'[6]30'!$J$898</definedName>
    <definedName name="lm30.97">'[6]30'!$J$923</definedName>
    <definedName name="lm8.1a">'[6]8'!$J$13</definedName>
    <definedName name="lmnsi.1" localSheetId="2">#REF!</definedName>
    <definedName name="lmnsi.1" localSheetId="4">#REF!</definedName>
    <definedName name="lmnsi.1" localSheetId="9">#REF!</definedName>
    <definedName name="lmnsi.1" localSheetId="5">#REF!</definedName>
    <definedName name="lmnsi.1" localSheetId="7">#REF!</definedName>
    <definedName name="lmnsi.1" localSheetId="8">#REF!</definedName>
    <definedName name="lmnsi.1" localSheetId="6">#REF!</definedName>
    <definedName name="lmnsi.1" localSheetId="0">#REF!</definedName>
    <definedName name="lmnsi.1">#REF!</definedName>
    <definedName name="M" localSheetId="2">#REF!</definedName>
    <definedName name="M" localSheetId="4">#REF!</definedName>
    <definedName name="M" localSheetId="9">#REF!</definedName>
    <definedName name="M" localSheetId="5">#REF!</definedName>
    <definedName name="M" localSheetId="7">#REF!</definedName>
    <definedName name="M" localSheetId="8">#REF!</definedName>
    <definedName name="M" localSheetId="6">#REF!</definedName>
    <definedName name="M" localSheetId="0">#REF!</definedName>
    <definedName name="M">#REF!</definedName>
    <definedName name="M.C">[6]MAT!$B$86:$H$86</definedName>
    <definedName name="M.FB">[6]MAT!$B$91:$H$91</definedName>
    <definedName name="M.MO">[6]MAT!$B$92:$H$92</definedName>
    <definedName name="M.P">[6]MAT!$B$87:$H$87</definedName>
    <definedName name="M1.2">[6]MORTAR!$B$10:$H$10</definedName>
    <definedName name="M1.3">[6]MORTAR!$B$18:$H$18</definedName>
    <definedName name="M1.4">[6]MORTAR!$B$26:$H$26</definedName>
    <definedName name="M1.5">[6]MORTAR!$B$30:$H$30</definedName>
    <definedName name="M1.6">[6]MORTAR!$B$34:$H$34</definedName>
    <definedName name="M15.3.2">'[6]15'!$J$46</definedName>
    <definedName name="M5.13C">'[6]5'!$J$580</definedName>
    <definedName name="m5.17a1">'[6]5'!$J$1032</definedName>
    <definedName name="m5.8c">'[6]5'!$J$159</definedName>
    <definedName name="MAINSUMMARY">'[10]CSR-1999'!$A:$IV</definedName>
    <definedName name="MAP">[6]MAT!$B$85:$H$85</definedName>
    <definedName name="MAS">[6]LAB!$B$47:$H$47</definedName>
    <definedName name="MaterialToBeCrushed" localSheetId="2">#REF!</definedName>
    <definedName name="MaterialToBeCrushed" localSheetId="4">#REF!</definedName>
    <definedName name="MaterialToBeCrushed" localSheetId="9">#REF!</definedName>
    <definedName name="MaterialToBeCrushed" localSheetId="5">#REF!</definedName>
    <definedName name="MaterialToBeCrushed" localSheetId="7">#REF!</definedName>
    <definedName name="MaterialToBeCrushed" localSheetId="8">#REF!</definedName>
    <definedName name="MaterialToBeCrushed" localSheetId="6">#REF!</definedName>
    <definedName name="MaterialToBeCrushed" localSheetId="0">#REF!</definedName>
    <definedName name="MaterialToBeCrushed">#REF!</definedName>
    <definedName name="MaterialToBeScreened" localSheetId="2">#REF!</definedName>
    <definedName name="MaterialToBeScreened" localSheetId="4">#REF!</definedName>
    <definedName name="MaterialToBeScreened" localSheetId="9">#REF!</definedName>
    <definedName name="MaterialToBeScreened" localSheetId="5">#REF!</definedName>
    <definedName name="MaterialToBeScreened" localSheetId="7">#REF!</definedName>
    <definedName name="MaterialToBeScreened" localSheetId="8">#REF!</definedName>
    <definedName name="MaterialToBeScreened" localSheetId="6">#REF!</definedName>
    <definedName name="MaterialToBeScreened" localSheetId="0">#REF!</definedName>
    <definedName name="MaterialToBeScreened">#REF!</definedName>
    <definedName name="MC_" localSheetId="2">#REF!</definedName>
    <definedName name="MC_" localSheetId="4">#REF!</definedName>
    <definedName name="MC_" localSheetId="9">#REF!</definedName>
    <definedName name="MC_" localSheetId="5">#REF!</definedName>
    <definedName name="MC_" localSheetId="7">#REF!</definedName>
    <definedName name="MC_" localSheetId="8">#REF!</definedName>
    <definedName name="MC_" localSheetId="6">#REF!</definedName>
    <definedName name="MC_" localSheetId="0">#REF!</definedName>
    <definedName name="MC_">#REF!</definedName>
    <definedName name="MES">[6]MAT!$B$167:$H$167</definedName>
    <definedName name="MIS">[6]LAB!$B$52:$H$52</definedName>
    <definedName name="MontlyPercentCompletion" localSheetId="2">#REF!</definedName>
    <definedName name="MontlyPercentCompletion" localSheetId="4">#REF!</definedName>
    <definedName name="MontlyPercentCompletion" localSheetId="9">#REF!</definedName>
    <definedName name="MontlyPercentCompletion" localSheetId="5">#REF!</definedName>
    <definedName name="MontlyPercentCompletion" localSheetId="7">#REF!</definedName>
    <definedName name="MontlyPercentCompletion" localSheetId="8">#REF!</definedName>
    <definedName name="MontlyPercentCompletion" localSheetId="6">#REF!</definedName>
    <definedName name="MontlyPercentCompletion" localSheetId="0">#REF!</definedName>
    <definedName name="MontlyPercentCompletion">#REF!</definedName>
    <definedName name="MS.P100">[6]MAT!$B$225:$H$225</definedName>
    <definedName name="MS.P150">[6]MAT!$B$226:$H$226</definedName>
    <definedName name="MS.P50">[6]MAT!$B$223:$H$223</definedName>
    <definedName name="MS.P75">[6]MAT!$B$224:$H$224</definedName>
    <definedName name="MS.PLA">[6]MAT!$B$96:$H$96</definedName>
    <definedName name="MS.R">[6]MAT!$B$97:$H$97</definedName>
    <definedName name="MS.SQRB">[6]MAT!$B$93:$H$93</definedName>
    <definedName name="MS.SW25">[6]MAT!$B$89:$H$89</definedName>
    <definedName name="MS.T50">[6]MAT!$B$95:$H$95</definedName>
    <definedName name="MS.TI">[6]MAT!$B$94:$H$94</definedName>
    <definedName name="MSB">[6]MAT!$B$90:$H$90</definedName>
    <definedName name="MT.B10">[6]MAT!$B$166:$H$166</definedName>
    <definedName name="MT.L10">[6]MAT!$B$165:$H$165</definedName>
    <definedName name="MT.SW10">[6]MAT!$B$164:$H$164</definedName>
    <definedName name="MT.SW20">[6]MAT!$B$88:$H$88</definedName>
    <definedName name="Multiplier" localSheetId="2">#REF!</definedName>
    <definedName name="Multiplier" localSheetId="4">#REF!</definedName>
    <definedName name="Multiplier" localSheetId="9">#REF!</definedName>
    <definedName name="Multiplier" localSheetId="5">#REF!</definedName>
    <definedName name="Multiplier" localSheetId="7">#REF!</definedName>
    <definedName name="Multiplier" localSheetId="8">#REF!</definedName>
    <definedName name="Multiplier" localSheetId="6">#REF!</definedName>
    <definedName name="Multiplier" localSheetId="0">#REF!</definedName>
    <definedName name="Multiplier">#REF!</definedName>
    <definedName name="Multiplier1" localSheetId="2">#REF!</definedName>
    <definedName name="Multiplier1" localSheetId="4">#REF!</definedName>
    <definedName name="Multiplier1" localSheetId="9">#REF!</definedName>
    <definedName name="Multiplier1" localSheetId="5">#REF!</definedName>
    <definedName name="Multiplier1" localSheetId="7">#REF!</definedName>
    <definedName name="Multiplier1" localSheetId="8">#REF!</definedName>
    <definedName name="Multiplier1" localSheetId="6">#REF!</definedName>
    <definedName name="Multiplier1" localSheetId="0">#REF!</definedName>
    <definedName name="Multiplier1">#REF!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nadeem" localSheetId="2">#REF!</definedName>
    <definedName name="nadeem" localSheetId="4">#REF!</definedName>
    <definedName name="nadeem" localSheetId="9">#REF!</definedName>
    <definedName name="nadeem" localSheetId="5">#REF!</definedName>
    <definedName name="nadeem" localSheetId="7">#REF!</definedName>
    <definedName name="nadeem" localSheetId="8">#REF!</definedName>
    <definedName name="nadeem" localSheetId="6">#REF!</definedName>
    <definedName name="nadeem" localSheetId="0">#REF!</definedName>
    <definedName name="nadeem">#REF!</definedName>
    <definedName name="NAIL">[6]MAT!$B$98:$H$98</definedName>
    <definedName name="NGC" localSheetId="2">#REF!</definedName>
    <definedName name="NGC" localSheetId="4">#REF!</definedName>
    <definedName name="NGC" localSheetId="9">#REF!</definedName>
    <definedName name="NGC" localSheetId="5">#REF!</definedName>
    <definedName name="NGC" localSheetId="7">#REF!</definedName>
    <definedName name="NGC" localSheetId="8">#REF!</definedName>
    <definedName name="NGC" localSheetId="6">#REF!</definedName>
    <definedName name="NGC" localSheetId="0">#REF!</definedName>
    <definedName name="NGC">#REF!</definedName>
    <definedName name="No.3" localSheetId="2">#REF!</definedName>
    <definedName name="No.3" localSheetId="4">#REF!</definedName>
    <definedName name="No.3" localSheetId="9">#REF!</definedName>
    <definedName name="No.3" localSheetId="5">#REF!</definedName>
    <definedName name="No.3" localSheetId="7">#REF!</definedName>
    <definedName name="No.3" localSheetId="8">#REF!</definedName>
    <definedName name="No.3" localSheetId="6">#REF!</definedName>
    <definedName name="No.3" localSheetId="0">#REF!</definedName>
    <definedName name="No.3">#REF!</definedName>
    <definedName name="No0" localSheetId="2">#REF!</definedName>
    <definedName name="No0" localSheetId="4">#REF!</definedName>
    <definedName name="No0" localSheetId="9">#REF!</definedName>
    <definedName name="No0" localSheetId="5">#REF!</definedName>
    <definedName name="No0" localSheetId="7">#REF!</definedName>
    <definedName name="No0" localSheetId="8">#REF!</definedName>
    <definedName name="No0" localSheetId="6">#REF!</definedName>
    <definedName name="No0" localSheetId="0">#REF!</definedName>
    <definedName name="No0">#REF!</definedName>
    <definedName name="nr" localSheetId="2">#REF!</definedName>
    <definedName name="nr" localSheetId="4">#REF!</definedName>
    <definedName name="nr" localSheetId="9">#REF!</definedName>
    <definedName name="nr" localSheetId="5">#REF!</definedName>
    <definedName name="nr" localSheetId="7">#REF!</definedName>
    <definedName name="nr" localSheetId="8">#REF!</definedName>
    <definedName name="nr" localSheetId="6">#REF!</definedName>
    <definedName name="nr" localSheetId="0">#REF!</definedName>
    <definedName name="nr">#REF!</definedName>
    <definedName name="NR126B" localSheetId="2">#REF!</definedName>
    <definedName name="NR126B" localSheetId="4">#REF!</definedName>
    <definedName name="NR126B" localSheetId="9">#REF!</definedName>
    <definedName name="NR126B" localSheetId="5">#REF!</definedName>
    <definedName name="NR126B" localSheetId="7">#REF!</definedName>
    <definedName name="NR126B" localSheetId="8">#REF!</definedName>
    <definedName name="NR126B" localSheetId="6">#REF!</definedName>
    <definedName name="NR126B" localSheetId="0">#REF!</definedName>
    <definedName name="NR126B">#REF!</definedName>
    <definedName name="NR126B1" localSheetId="2">#REF!</definedName>
    <definedName name="NR126B1" localSheetId="4">#REF!</definedName>
    <definedName name="NR126B1" localSheetId="9">#REF!</definedName>
    <definedName name="NR126B1" localSheetId="5">#REF!</definedName>
    <definedName name="NR126B1" localSheetId="7">#REF!</definedName>
    <definedName name="NR126B1" localSheetId="8">#REF!</definedName>
    <definedName name="NR126B1" localSheetId="6">#REF!</definedName>
    <definedName name="NR126B1" localSheetId="0">#REF!</definedName>
    <definedName name="NR126B1">#REF!</definedName>
    <definedName name="O" localSheetId="2">#REF!</definedName>
    <definedName name="O" localSheetId="4">#REF!</definedName>
    <definedName name="O" localSheetId="9">#REF!</definedName>
    <definedName name="O" localSheetId="5">#REF!</definedName>
    <definedName name="O" localSheetId="7">#REF!</definedName>
    <definedName name="O" localSheetId="8">#REF!</definedName>
    <definedName name="O" localSheetId="6">#REF!</definedName>
    <definedName name="O" localSheetId="0">#REF!</definedName>
    <definedName name="O">#REF!</definedName>
    <definedName name="off" localSheetId="2">#REF!</definedName>
    <definedName name="off" localSheetId="4">#REF!</definedName>
    <definedName name="off" localSheetId="9">#REF!</definedName>
    <definedName name="off" localSheetId="5">#REF!</definedName>
    <definedName name="off" localSheetId="7">#REF!</definedName>
    <definedName name="off" localSheetId="8">#REF!</definedName>
    <definedName name="off" localSheetId="6">#REF!</definedName>
    <definedName name="off" localSheetId="0">#REF!</definedName>
    <definedName name="off">#REF!</definedName>
    <definedName name="OIL.K">[6]MAT!$B$99:$H$99</definedName>
    <definedName name="OIL.LB">[6]MAT!$B$100:$H$100</definedName>
    <definedName name="OIL.LR">[6]MAT!$B$170:$H$170</definedName>
    <definedName name="OIL.P">[6]MAT!$B$102:$H$102</definedName>
    <definedName name="OIL.PUT">[6]MAT!$B$103:$H$103</definedName>
    <definedName name="OIL.T">[6]MAT!$B$101:$H$101</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P.BR">[6]MAT!$B$109:$H$109</definedName>
    <definedName name="P.IB">[6]MAT!$B$110:$H$110</definedName>
    <definedName name="P.ME">[6]MAT!$B$105:$H$105</definedName>
    <definedName name="P.PI">[6]MAT!$B$111:$H$111</definedName>
    <definedName name="P.RO2">[6]MAT!$B$172:$H$172</definedName>
    <definedName name="P.ROP">[6]MAT!$B$108:$H$108</definedName>
    <definedName name="P.SE">[6]MAT!$B$106:$H$106</definedName>
    <definedName name="P.VE">[6]MAT!$B$107:$H$107</definedName>
    <definedName name="P.WC">[6]MAT!$B$173:$H$173</definedName>
    <definedName name="PAD">[6]MAT!$B$104:$H$104</definedName>
    <definedName name="PAGE5_21" localSheetId="2">#REF!</definedName>
    <definedName name="PAGE5_21" localSheetId="4">#REF!</definedName>
    <definedName name="PAGE5_21" localSheetId="9">#REF!</definedName>
    <definedName name="PAGE5_21" localSheetId="5">#REF!</definedName>
    <definedName name="PAGE5_21" localSheetId="7">#REF!</definedName>
    <definedName name="PAGE5_21" localSheetId="8">#REF!</definedName>
    <definedName name="PAGE5_21" localSheetId="6">#REF!</definedName>
    <definedName name="PAGE5_21" localSheetId="0">#REF!</definedName>
    <definedName name="PAGE5_21">#REF!</definedName>
    <definedName name="PAI">[6]LAB!$B$56:$H$56</definedName>
    <definedName name="part10" localSheetId="2">#REF!</definedName>
    <definedName name="part10" localSheetId="4">#REF!</definedName>
    <definedName name="part10" localSheetId="9">#REF!</definedName>
    <definedName name="part10" localSheetId="5">#REF!</definedName>
    <definedName name="part10" localSheetId="7">#REF!</definedName>
    <definedName name="part10" localSheetId="8">#REF!</definedName>
    <definedName name="part10" localSheetId="6">#REF!</definedName>
    <definedName name="part10" localSheetId="0">#REF!</definedName>
    <definedName name="part10">#REF!</definedName>
    <definedName name="part7" localSheetId="2">#REF!</definedName>
    <definedName name="part7" localSheetId="4">#REF!</definedName>
    <definedName name="part7" localSheetId="9">#REF!</definedName>
    <definedName name="part7" localSheetId="5">#REF!</definedName>
    <definedName name="part7" localSheetId="7">#REF!</definedName>
    <definedName name="part7" localSheetId="8">#REF!</definedName>
    <definedName name="part7" localSheetId="6">#REF!</definedName>
    <definedName name="part7" localSheetId="0">#REF!</definedName>
    <definedName name="part7">#REF!</definedName>
    <definedName name="part8" localSheetId="2">#REF!</definedName>
    <definedName name="part8" localSheetId="4">#REF!</definedName>
    <definedName name="part8" localSheetId="9">#REF!</definedName>
    <definedName name="part8" localSheetId="5">#REF!</definedName>
    <definedName name="part8" localSheetId="7">#REF!</definedName>
    <definedName name="part8" localSheetId="8">#REF!</definedName>
    <definedName name="part8" localSheetId="6">#REF!</definedName>
    <definedName name="part8" localSheetId="0">#REF!</definedName>
    <definedName name="part8">#REF!</definedName>
    <definedName name="part9" localSheetId="2">#REF!</definedName>
    <definedName name="part9" localSheetId="4">#REF!</definedName>
    <definedName name="part9" localSheetId="9">#REF!</definedName>
    <definedName name="part9" localSheetId="5">#REF!</definedName>
    <definedName name="part9" localSheetId="7">#REF!</definedName>
    <definedName name="part9" localSheetId="8">#REF!</definedName>
    <definedName name="part9" localSheetId="6">#REF!</definedName>
    <definedName name="part9" localSheetId="0">#REF!</definedName>
    <definedName name="part9">#REF!</definedName>
    <definedName name="PavementMarking" localSheetId="2">#REF!</definedName>
    <definedName name="PavementMarking" localSheetId="4">#REF!</definedName>
    <definedName name="PavementMarking" localSheetId="9">#REF!</definedName>
    <definedName name="PavementMarking" localSheetId="5">#REF!</definedName>
    <definedName name="PavementMarking" localSheetId="7">#REF!</definedName>
    <definedName name="PavementMarking" localSheetId="8">#REF!</definedName>
    <definedName name="PavementMarking" localSheetId="6">#REF!</definedName>
    <definedName name="PavementMarking" localSheetId="0">#REF!</definedName>
    <definedName name="PavementMarking">#REF!</definedName>
    <definedName name="PBL">[6]MAT!$B$113:$H$113</definedName>
    <definedName name="PD.W">[6]MAT!$B$227:$H$227</definedName>
    <definedName name="PE.110.10">[6]MAT!$B$243:$H$243</definedName>
    <definedName name="PE.25.10">[6]MAT!$B$236:$H$236</definedName>
    <definedName name="PE.32.10">[6]MAT!$B$237:$H$237</definedName>
    <definedName name="PE.40.10">[6]MAT!$B$238:$H$238</definedName>
    <definedName name="PE.50.10">[6]MAT!$B$239:$H$239</definedName>
    <definedName name="PE.63.10">[6]MAT!$B$240:$H$240</definedName>
    <definedName name="PE.75.10">[6]MAT!$B$241:$H$241</definedName>
    <definedName name="PE.90.10">[6]MAT!$B$242:$H$242</definedName>
    <definedName name="PIF">[6]LAB!$B$57:$H$57</definedName>
    <definedName name="PIG">[6]MAT!$B$114:$H$114</definedName>
    <definedName name="PipeCulverts" localSheetId="2">#REF!</definedName>
    <definedName name="PipeCulverts" localSheetId="4">#REF!</definedName>
    <definedName name="PipeCulverts" localSheetId="9">#REF!</definedName>
    <definedName name="PipeCulverts" localSheetId="5">#REF!</definedName>
    <definedName name="PipeCulverts" localSheetId="7">#REF!</definedName>
    <definedName name="PipeCulverts" localSheetId="8">#REF!</definedName>
    <definedName name="PipeCulverts" localSheetId="6">#REF!</definedName>
    <definedName name="PipeCulverts" localSheetId="0">#REF!</definedName>
    <definedName name="PipeCulverts">#REF!</definedName>
    <definedName name="PLA">[6]LAB!$B$58:$H$58</definedName>
    <definedName name="PLT">[6]LAB!$B$59:$H$59</definedName>
    <definedName name="PLU">[6]LAB!$B$61:$H$61</definedName>
    <definedName name="PLUMBING" localSheetId="2">#REF!</definedName>
    <definedName name="PLUMBING" localSheetId="4">#REF!</definedName>
    <definedName name="PLUMBING" localSheetId="9">#REF!</definedName>
    <definedName name="PLUMBING" localSheetId="5">#REF!</definedName>
    <definedName name="PLUMBING" localSheetId="7">#REF!</definedName>
    <definedName name="PLUMBING" localSheetId="8">#REF!</definedName>
    <definedName name="PLUMBING" localSheetId="6">#REF!</definedName>
    <definedName name="PLUMBING" localSheetId="0">#REF!</definedName>
    <definedName name="PLUMBING">#REF!</definedName>
    <definedName name="PLY.C3">[6]MAT!$B$115:$H$115</definedName>
    <definedName name="PO.F">[6]MAT!$B$175:$H$175</definedName>
    <definedName name="PO.T">[6]MAT!$B$116:$H$116</definedName>
    <definedName name="PO.WO">[6]MAT!$B$112:$H$112</definedName>
    <definedName name="POL.500">[6]MAT!$B$117:$H$117</definedName>
    <definedName name="PPR.13">[6]MAT!$B$228:$H$228</definedName>
    <definedName name="PPR.20">[6]MAT!$B$229:$H$229</definedName>
    <definedName name="PPR.25">[6]MAT!$B$230:$H$230</definedName>
    <definedName name="PPR.30">[6]MAT!$B$231:$H$231</definedName>
    <definedName name="PPR.40">[6]MAT!$B$232:$H$232</definedName>
    <definedName name="PPR.50">[6]MAT!$B$233:$H$233</definedName>
    <definedName name="PPR.63">[6]MAT!$B$234:$H$234</definedName>
    <definedName name="PPR.90">[6]MAT!$B$235:$H$235</definedName>
    <definedName name="PrimeCoat" localSheetId="2">#REF!</definedName>
    <definedName name="PrimeCoat" localSheetId="4">#REF!</definedName>
    <definedName name="PrimeCoat" localSheetId="9">#REF!</definedName>
    <definedName name="PrimeCoat" localSheetId="5">#REF!</definedName>
    <definedName name="PrimeCoat" localSheetId="7">#REF!</definedName>
    <definedName name="PrimeCoat" localSheetId="8">#REF!</definedName>
    <definedName name="PrimeCoat" localSheetId="6">#REF!</definedName>
    <definedName name="PrimeCoat" localSheetId="0">#REF!</definedName>
    <definedName name="PrimeCoat">#REF!</definedName>
    <definedName name="Print_Titles_MI" localSheetId="2">#REF!</definedName>
    <definedName name="Print_Titles_MI" localSheetId="4">#REF!</definedName>
    <definedName name="Print_Titles_MI" localSheetId="9">#REF!</definedName>
    <definedName name="Print_Titles_MI" localSheetId="5">#REF!</definedName>
    <definedName name="Print_Titles_MI" localSheetId="7">#REF!</definedName>
    <definedName name="Print_Titles_MI" localSheetId="8">#REF!</definedName>
    <definedName name="Print_Titles_MI" localSheetId="6">#REF!</definedName>
    <definedName name="Print_Titles_MI" localSheetId="0">#REF!</definedName>
    <definedName name="Print_Titles_MI">#REF!</definedName>
    <definedName name="PT4G">[6]MAT!$B$303:$H$303</definedName>
    <definedName name="PUL">[6]MAT!$B$118:$H$118</definedName>
    <definedName name="pULMBING" localSheetId="2">#REF!</definedName>
    <definedName name="pULMBING" localSheetId="4">#REF!</definedName>
    <definedName name="pULMBING" localSheetId="9">#REF!</definedName>
    <definedName name="pULMBING" localSheetId="5">#REF!</definedName>
    <definedName name="pULMBING" localSheetId="7">#REF!</definedName>
    <definedName name="pULMBING" localSheetId="8">#REF!</definedName>
    <definedName name="pULMBING" localSheetId="6">#REF!</definedName>
    <definedName name="pULMBING" localSheetId="0">#REF!</definedName>
    <definedName name="pULMBING">#REF!</definedName>
    <definedName name="PUM">[6]EQP!$B$30:$H$30</definedName>
    <definedName name="PVC.CP100">[6]MAT!$B$354:$H$354</definedName>
    <definedName name="PVC.CP150">[6]MAT!$B$355:$H$355</definedName>
    <definedName name="PVC.CP20">[6]MAT!$B$334:$H$334</definedName>
    <definedName name="PVC.CP25">[6]MAT!$B$335:$H$335</definedName>
    <definedName name="PVC.CP40">[6]MAT!$B$336:$H$336</definedName>
    <definedName name="PVC.CP50">[6]MAT!$B$337:$H$337</definedName>
    <definedName name="PVC.CP75">[6]MAT!$B$338:$H$338</definedName>
    <definedName name="PVC.JS">[6]MAT!$B$124:$H$124</definedName>
    <definedName name="PVC.P100">[6]MAT!$B$120:$H$120</definedName>
    <definedName name="PVC.S3">[6]MAT!$B$123:$H$123</definedName>
    <definedName name="PVC.T2">[6]MAT!$B$121:$H$121</definedName>
    <definedName name="PVC.T3">[6]MAT!$B$122:$H$122</definedName>
    <definedName name="PVC.WS8">[6]MAT!$B$176:$H$176</definedName>
    <definedName name="PVC.WS9">[6]MAT!$B$119:$H$119</definedName>
    <definedName name="Q" localSheetId="2">#REF!</definedName>
    <definedName name="Q" localSheetId="4">#REF!</definedName>
    <definedName name="Q" localSheetId="9">#REF!</definedName>
    <definedName name="Q" localSheetId="5">#REF!</definedName>
    <definedName name="Q" localSheetId="7">#REF!</definedName>
    <definedName name="Q" localSheetId="8">#REF!</definedName>
    <definedName name="Q" localSheetId="6">#REF!</definedName>
    <definedName name="Q" localSheetId="0">#REF!</definedName>
    <definedName name="Q">#REF!</definedName>
    <definedName name="QUM">[6]LAB!$B$63:$H$63</definedName>
    <definedName name="QWE" localSheetId="2">#REF!</definedName>
    <definedName name="QWE" localSheetId="4">#REF!</definedName>
    <definedName name="QWE" localSheetId="9">#REF!</definedName>
    <definedName name="QWE" localSheetId="5">#REF!</definedName>
    <definedName name="QWE" localSheetId="7">#REF!</definedName>
    <definedName name="QWE" localSheetId="8">#REF!</definedName>
    <definedName name="QWE" localSheetId="6">#REF!</definedName>
    <definedName name="QWE" localSheetId="0">#REF!</definedName>
    <definedName name="QWE">#REF!</definedName>
    <definedName name="R.BAR">[6]MAT!$B$125:$H$125</definedName>
    <definedName name="RAM">[6]EQP!$B$32:$H$32</definedName>
    <definedName name="Rate" localSheetId="2">#REF!</definedName>
    <definedName name="Rate" localSheetId="4">#REF!</definedName>
    <definedName name="Rate" localSheetId="9">#REF!</definedName>
    <definedName name="Rate" localSheetId="5">#REF!</definedName>
    <definedName name="Rate" localSheetId="7">#REF!</definedName>
    <definedName name="Rate" localSheetId="8">#REF!</definedName>
    <definedName name="Rate" localSheetId="6">#REF!</definedName>
    <definedName name="Rate" localSheetId="0">#REF!</definedName>
    <definedName name="Rate">#REF!</definedName>
    <definedName name="RC_" localSheetId="2">#REF!</definedName>
    <definedName name="RC_" localSheetId="4">#REF!</definedName>
    <definedName name="RC_" localSheetId="9">#REF!</definedName>
    <definedName name="RC_" localSheetId="5">#REF!</definedName>
    <definedName name="RC_" localSheetId="7">#REF!</definedName>
    <definedName name="RC_" localSheetId="8">#REF!</definedName>
    <definedName name="RC_" localSheetId="6">#REF!</definedName>
    <definedName name="RC_" localSheetId="0">#REF!</definedName>
    <definedName name="RC_">#REF!</definedName>
    <definedName name="rc15.1a3">[6]Ref!$H$138</definedName>
    <definedName name="rc5.15c">[6]Ref!$H$113</definedName>
    <definedName name="RCC.P225B">[6]MAT!$B$304:$H$304</definedName>
    <definedName name="RE.L">[6]MAT!$B$177:$H$177</definedName>
    <definedName name="ReinforcementSteel" localSheetId="2">#REF!</definedName>
    <definedName name="ReinforcementSteel" localSheetId="4">#REF!</definedName>
    <definedName name="ReinforcementSteel" localSheetId="9">#REF!</definedName>
    <definedName name="ReinforcementSteel" localSheetId="5">#REF!</definedName>
    <definedName name="ReinforcementSteel" localSheetId="7">#REF!</definedName>
    <definedName name="ReinforcementSteel" localSheetId="8">#REF!</definedName>
    <definedName name="ReinforcementSteel" localSheetId="6">#REF!</definedName>
    <definedName name="ReinforcementSteel" localSheetId="0">#REF!</definedName>
    <definedName name="ReinforcementSteel">#REF!</definedName>
    <definedName name="rl11.2">[6]Ref!$J$198</definedName>
    <definedName name="rl14.2b">[6]Ref!$J$247</definedName>
    <definedName name="rl15.3">[6]Ref!$J$173</definedName>
    <definedName name="rm11.3b2">[6]Ref!$J$230</definedName>
    <definedName name="rm14.2b1">[6]Ref!$J$259</definedName>
    <definedName name="rm15.2">[6]Ref!$J$156</definedName>
    <definedName name="rm15.3b">[6]Ref!$J$180</definedName>
    <definedName name="rm5.13d">[6]Ref!$J$72</definedName>
    <definedName name="RU.PK">[6]MAT!$B$126:$H$126</definedName>
    <definedName name="RU.SC">[6]MAT!$B$127:$H$127</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s.c" localSheetId="2">#REF!</definedName>
    <definedName name="s.c" localSheetId="4">#REF!</definedName>
    <definedName name="s.c" localSheetId="9">#REF!</definedName>
    <definedName name="s.c" localSheetId="5">#REF!</definedName>
    <definedName name="s.c" localSheetId="7">#REF!</definedName>
    <definedName name="s.c" localSheetId="8">#REF!</definedName>
    <definedName name="s.c" localSheetId="6">#REF!</definedName>
    <definedName name="s.c" localSheetId="0">#REF!</definedName>
    <definedName name="s.c">#REF!</definedName>
    <definedName name="s.cor1" localSheetId="2">#REF!</definedName>
    <definedName name="s.cor1" localSheetId="4">#REF!</definedName>
    <definedName name="s.cor1" localSheetId="9">#REF!</definedName>
    <definedName name="s.cor1" localSheetId="5">#REF!</definedName>
    <definedName name="s.cor1" localSheetId="7">#REF!</definedName>
    <definedName name="s.cor1" localSheetId="8">#REF!</definedName>
    <definedName name="s.cor1" localSheetId="6">#REF!</definedName>
    <definedName name="s.cor1" localSheetId="0">#REF!</definedName>
    <definedName name="s.cor1">#REF!</definedName>
    <definedName name="S.PAP">[6]MAT!$B$130:$H$130</definedName>
    <definedName name="s.stair" localSheetId="2">#REF!</definedName>
    <definedName name="s.stair" localSheetId="4">#REF!</definedName>
    <definedName name="s.stair" localSheetId="9">#REF!</definedName>
    <definedName name="s.stair" localSheetId="5">#REF!</definedName>
    <definedName name="s.stair" localSheetId="7">#REF!</definedName>
    <definedName name="s.stair" localSheetId="8">#REF!</definedName>
    <definedName name="s.stair" localSheetId="6">#REF!</definedName>
    <definedName name="s.stair" localSheetId="0">#REF!</definedName>
    <definedName name="s.stair">#REF!</definedName>
    <definedName name="SAC">[6]LAB!$B$65:$H$65</definedName>
    <definedName name="SAN">[6]MAT!$B$129:$H$129</definedName>
    <definedName name="SAN.L">[6]MAT!$B$128:$H$128</definedName>
    <definedName name="SAW">[6]MAT!$B$179:$H$179</definedName>
    <definedName name="SBM">[6]EQP!$B$38:$H$38</definedName>
    <definedName name="SBO">[6]LAB!$B$70:$H$70</definedName>
    <definedName name="SC.20">[6]MAT!$B$131:$H$131</definedName>
    <definedName name="SC.RF">[6]Shutt!$K$83</definedName>
    <definedName name="SC5.13">'[6]5'!$J$579</definedName>
    <definedName name="SC5.17A">'[6]5'!$J$1031</definedName>
    <definedName name="SC5.17B">'[6]5'!$J$1128</definedName>
    <definedName name="SC5.23E">'[6]5'!$J$1965</definedName>
    <definedName name="SCM">[6]EQP!$B$39:$H$39</definedName>
    <definedName name="SCO">[6]LAB!$B$71:$H$71</definedName>
    <definedName name="SEAL">[6]MAT!$B$181:$H$181</definedName>
    <definedName name="sectionC" localSheetId="2">#REF!</definedName>
    <definedName name="sectionC" localSheetId="4">#REF!</definedName>
    <definedName name="sectionC" localSheetId="9">#REF!</definedName>
    <definedName name="sectionC" localSheetId="5">#REF!</definedName>
    <definedName name="sectionC" localSheetId="7">#REF!</definedName>
    <definedName name="sectionC" localSheetId="8">#REF!</definedName>
    <definedName name="sectionC" localSheetId="6">#REF!</definedName>
    <definedName name="sectionC" localSheetId="0">#REF!</definedName>
    <definedName name="sectionC">#REF!</definedName>
    <definedName name="sfsfg" localSheetId="2">#REF!</definedName>
    <definedName name="sfsfg" localSheetId="4">#REF!</definedName>
    <definedName name="sfsfg" localSheetId="9">#REF!</definedName>
    <definedName name="sfsfg" localSheetId="5">#REF!</definedName>
    <definedName name="sfsfg" localSheetId="7">#REF!</definedName>
    <definedName name="sfsfg" localSheetId="8">#REF!</definedName>
    <definedName name="sfsfg" localSheetId="6">#REF!</definedName>
    <definedName name="sfsfg" localSheetId="0">#REF!</definedName>
    <definedName name="sfsfg">#REF!</definedName>
    <definedName name="SH.P">[6]MAT!$B$250:$H$250</definedName>
    <definedName name="SH.SF">[6]Shutt!$K$40</definedName>
    <definedName name="SH.SM">[6]Shutt!$K$38</definedName>
    <definedName name="SH5.13">'[6]5'!$J$577</definedName>
    <definedName name="SH5.17A">'[6]5'!$J$1029</definedName>
    <definedName name="SH5.17B">'[6]5'!$J$1126</definedName>
    <definedName name="SH5.23B">'[6]5'!$J$1849</definedName>
    <definedName name="SH5.23E">'[6]5'!$J$1961</definedName>
    <definedName name="sharik" localSheetId="2">#REF!</definedName>
    <definedName name="sharik" localSheetId="4">#REF!</definedName>
    <definedName name="sharik" localSheetId="9">#REF!</definedName>
    <definedName name="sharik" localSheetId="5">#REF!</definedName>
    <definedName name="sharik" localSheetId="7">#REF!</definedName>
    <definedName name="sharik" localSheetId="8">#REF!</definedName>
    <definedName name="sharik" localSheetId="6">#REF!</definedName>
    <definedName name="sharik" localSheetId="0">#REF!</definedName>
    <definedName name="sharik">#REF!</definedName>
    <definedName name="sharukh" localSheetId="2">#REF!</definedName>
    <definedName name="sharukh" localSheetId="4">#REF!</definedName>
    <definedName name="sharukh" localSheetId="9">#REF!</definedName>
    <definedName name="sharukh" localSheetId="5">#REF!</definedName>
    <definedName name="sharukh" localSheetId="7">#REF!</definedName>
    <definedName name="sharukh" localSheetId="8">#REF!</definedName>
    <definedName name="sharukh" localSheetId="6">#REF!</definedName>
    <definedName name="sharukh" localSheetId="0">#REF!</definedName>
    <definedName name="sharukh">#REF!</definedName>
    <definedName name="SHM">[6]LAB!$B$66:$H$66</definedName>
    <definedName name="ShoulderEmb." localSheetId="2">#REF!</definedName>
    <definedName name="ShoulderEmb." localSheetId="4">#REF!</definedName>
    <definedName name="ShoulderEmb." localSheetId="9">#REF!</definedName>
    <definedName name="ShoulderEmb." localSheetId="5">#REF!</definedName>
    <definedName name="ShoulderEmb." localSheetId="7">#REF!</definedName>
    <definedName name="ShoulderEmb." localSheetId="8">#REF!</definedName>
    <definedName name="ShoulderEmb." localSheetId="6">#REF!</definedName>
    <definedName name="ShoulderEmb." localSheetId="0">#REF!</definedName>
    <definedName name="ShoulderEmb.">#REF!</definedName>
    <definedName name="ShoulderSubbase" localSheetId="2">#REF!</definedName>
    <definedName name="ShoulderSubbase" localSheetId="4">#REF!</definedName>
    <definedName name="ShoulderSubbase" localSheetId="9">#REF!</definedName>
    <definedName name="ShoulderSubbase" localSheetId="5">#REF!</definedName>
    <definedName name="ShoulderSubbase" localSheetId="7">#REF!</definedName>
    <definedName name="ShoulderSubbase" localSheetId="8">#REF!</definedName>
    <definedName name="ShoulderSubbase" localSheetId="6">#REF!</definedName>
    <definedName name="ShoulderSubbase" localSheetId="0">#REF!</definedName>
    <definedName name="ShoulderSubbase">#REF!</definedName>
    <definedName name="SI.BCI">[6]MAT!$B$246:$H$246</definedName>
    <definedName name="SI.CPBW">[6]MAT!$B$248:$H$248</definedName>
    <definedName name="SI.PT2">[6]MAT!$B$249:$H$249</definedName>
    <definedName name="SI.PWC">[6]MAT!$B$247:$H$247</definedName>
    <definedName name="SI.ST1000">[6]MAT!$B$245:$H$245</definedName>
    <definedName name="SKW">[6]LAB!$B$67:$H$67</definedName>
    <definedName name="SL" localSheetId="2">#REF!</definedName>
    <definedName name="SL" localSheetId="4">#REF!</definedName>
    <definedName name="SL" localSheetId="9">#REF!</definedName>
    <definedName name="SL" localSheetId="5">#REF!</definedName>
    <definedName name="SL" localSheetId="7">#REF!</definedName>
    <definedName name="SL" localSheetId="8">#REF!</definedName>
    <definedName name="SL" localSheetId="6">#REF!</definedName>
    <definedName name="SL" localSheetId="0">#REF!</definedName>
    <definedName name="SL">#REF!</definedName>
    <definedName name="Slab.3" localSheetId="2">#REF!</definedName>
    <definedName name="Slab.3" localSheetId="4">#REF!</definedName>
    <definedName name="Slab.3" localSheetId="9">#REF!</definedName>
    <definedName name="Slab.3" localSheetId="5">#REF!</definedName>
    <definedName name="Slab.3" localSheetId="7">#REF!</definedName>
    <definedName name="Slab.3" localSheetId="8">#REF!</definedName>
    <definedName name="Slab.3" localSheetId="6">#REF!</definedName>
    <definedName name="Slab.3" localSheetId="0">#REF!</definedName>
    <definedName name="Slab.3">#REF!</definedName>
    <definedName name="SO.DCP">[6]MAT!$B$307:$H$307</definedName>
    <definedName name="SO.DP">[6]MAT!$B$251:$H$251</definedName>
    <definedName name="SozlesmeRsYenParitesi" localSheetId="2">#REF!</definedName>
    <definedName name="SozlesmeRsYenParitesi" localSheetId="4">#REF!</definedName>
    <definedName name="SozlesmeRsYenParitesi" localSheetId="9">#REF!</definedName>
    <definedName name="SozlesmeRsYenParitesi" localSheetId="5">#REF!</definedName>
    <definedName name="SozlesmeRsYenParitesi" localSheetId="7">#REF!</definedName>
    <definedName name="SozlesmeRsYenParitesi" localSheetId="8">#REF!</definedName>
    <definedName name="SozlesmeRsYenParitesi" localSheetId="6">#REF!</definedName>
    <definedName name="SozlesmeRsYenParitesi" localSheetId="0">#REF!</definedName>
    <definedName name="SozlesmeRsYenParitesi">#REF!</definedName>
    <definedName name="SozlesmeYenUSDParitesi" localSheetId="2">#REF!</definedName>
    <definedName name="SozlesmeYenUSDParitesi" localSheetId="4">#REF!</definedName>
    <definedName name="SozlesmeYenUSDParitesi" localSheetId="9">#REF!</definedName>
    <definedName name="SozlesmeYenUSDParitesi" localSheetId="5">#REF!</definedName>
    <definedName name="SozlesmeYenUSDParitesi" localSheetId="7">#REF!</definedName>
    <definedName name="SozlesmeYenUSDParitesi" localSheetId="8">#REF!</definedName>
    <definedName name="SozlesmeYenUSDParitesi" localSheetId="6">#REF!</definedName>
    <definedName name="SozlesmeYenUSDParitesi" localSheetId="0">#REF!</definedName>
    <definedName name="SozlesmeYenUSDParitesi">#REF!</definedName>
    <definedName name="SPM">[6]LAB!$B$69:$H$69</definedName>
    <definedName name="SRC" localSheetId="2">#REF!</definedName>
    <definedName name="SRC" localSheetId="4">#REF!</definedName>
    <definedName name="SRC" localSheetId="9">#REF!</definedName>
    <definedName name="SRC" localSheetId="5">#REF!</definedName>
    <definedName name="SRC" localSheetId="7">#REF!</definedName>
    <definedName name="SRC" localSheetId="8">#REF!</definedName>
    <definedName name="SRC" localSheetId="6">#REF!</definedName>
    <definedName name="SRC" localSheetId="0">#REF!</definedName>
    <definedName name="SRC">#REF!</definedName>
    <definedName name="SS.GR">[6]MAT!$B$253:$H$253</definedName>
    <definedName name="ST.40">[6]MAT!$B$133:$H$133</definedName>
    <definedName name="ST.60">[6]MAT!$B$132:$H$132</definedName>
    <definedName name="ST.BO">[6]MAT!$B$182:$H$182</definedName>
    <definedName name="ST.CL">[6]MAT!$B$138:$H$138</definedName>
    <definedName name="ST.P">[6]MAT!$B$137:$H$137</definedName>
    <definedName name="ST.P50">[6]MAT!$B$135:$H$135</definedName>
    <definedName name="ST.P65">[6]MAT!$B$136:$H$136</definedName>
    <definedName name="STF">[6]LAB!$B$72:$H$72</definedName>
    <definedName name="STFI">[6]LAB!$B$73:$H$73</definedName>
    <definedName name="STH">[6]LAB!$B$74:$H$74</definedName>
    <definedName name="STLM">[6]LAB!$B$75:$H$75</definedName>
    <definedName name="STM">[6]LAB!$B$76:$H$76</definedName>
    <definedName name="STR.ST">[6]MAT!$B$134:$H$134</definedName>
    <definedName name="SU.S">[6]MAT!$B$139:$H$139</definedName>
    <definedName name="Subbase" localSheetId="2">#REF!</definedName>
    <definedName name="Subbase" localSheetId="4">#REF!</definedName>
    <definedName name="Subbase" localSheetId="9">#REF!</definedName>
    <definedName name="Subbase" localSheetId="5">#REF!</definedName>
    <definedName name="Subbase" localSheetId="7">#REF!</definedName>
    <definedName name="Subbase" localSheetId="8">#REF!</definedName>
    <definedName name="Subbase" localSheetId="6">#REF!</definedName>
    <definedName name="Subbase" localSheetId="0">#REF!</definedName>
    <definedName name="Subbase">#REF!</definedName>
    <definedName name="Summry" localSheetId="2">#REF!</definedName>
    <definedName name="Summry" localSheetId="4">#REF!</definedName>
    <definedName name="Summry" localSheetId="9">#REF!</definedName>
    <definedName name="Summry" localSheetId="5">#REF!</definedName>
    <definedName name="Summry" localSheetId="7">#REF!</definedName>
    <definedName name="Summry" localSheetId="8">#REF!</definedName>
    <definedName name="Summry" localSheetId="6">#REF!</definedName>
    <definedName name="Summry" localSheetId="0">#REF!</definedName>
    <definedName name="Summry">#REF!</definedName>
    <definedName name="SWE">[6]MAT!$B$140:$H$140</definedName>
    <definedName name="T" localSheetId="2">#REF!</definedName>
    <definedName name="T" localSheetId="4">#REF!</definedName>
    <definedName name="T" localSheetId="9">#REF!</definedName>
    <definedName name="T" localSheetId="5">#REF!</definedName>
    <definedName name="T" localSheetId="7">#REF!</definedName>
    <definedName name="T" localSheetId="8">#REF!</definedName>
    <definedName name="T" localSheetId="6">#REF!</definedName>
    <definedName name="T" localSheetId="0">#REF!</definedName>
    <definedName name="T">#REF!</definedName>
    <definedName name="T.ANCH" localSheetId="2">#REF!</definedName>
    <definedName name="T.ANCH" localSheetId="4">#REF!</definedName>
    <definedName name="T.ANCH" localSheetId="9">#REF!</definedName>
    <definedName name="T.ANCH" localSheetId="5">#REF!</definedName>
    <definedName name="T.ANCH" localSheetId="7">#REF!</definedName>
    <definedName name="T.ANCH" localSheetId="8">#REF!</definedName>
    <definedName name="T.ANCH" localSheetId="6">#REF!</definedName>
    <definedName name="T.ANCH" localSheetId="0">#REF!</definedName>
    <definedName name="T.ANCH">#REF!</definedName>
    <definedName name="T.CAB" localSheetId="2">#REF!</definedName>
    <definedName name="T.CAB" localSheetId="4">#REF!</definedName>
    <definedName name="T.CAB" localSheetId="9">#REF!</definedName>
    <definedName name="T.CAB" localSheetId="5">#REF!</definedName>
    <definedName name="T.CAB" localSheetId="7">#REF!</definedName>
    <definedName name="T.CAB" localSheetId="8">#REF!</definedName>
    <definedName name="T.CAB" localSheetId="6">#REF!</definedName>
    <definedName name="T.CAB" localSheetId="0">#REF!</definedName>
    <definedName name="T.CAB">#REF!</definedName>
    <definedName name="T.CGI" localSheetId="2">#REF!</definedName>
    <definedName name="T.CGI" localSheetId="4">#REF!</definedName>
    <definedName name="T.CGI" localSheetId="9">#REF!</definedName>
    <definedName name="T.CGI" localSheetId="5">#REF!</definedName>
    <definedName name="T.CGI" localSheetId="7">#REF!</definedName>
    <definedName name="T.CGI" localSheetId="8">#REF!</definedName>
    <definedName name="T.CGI" localSheetId="6">#REF!</definedName>
    <definedName name="T.CGI" localSheetId="0">#REF!</definedName>
    <definedName name="T.CGI">#REF!</definedName>
    <definedName name="T.DBS" localSheetId="2">#REF!</definedName>
    <definedName name="T.DBS" localSheetId="4">#REF!</definedName>
    <definedName name="T.DBS" localSheetId="9">#REF!</definedName>
    <definedName name="T.DBS" localSheetId="5">#REF!</definedName>
    <definedName name="T.DBS" localSheetId="7">#REF!</definedName>
    <definedName name="T.DBS" localSheetId="8">#REF!</definedName>
    <definedName name="T.DBS" localSheetId="6">#REF!</definedName>
    <definedName name="T.DBS" localSheetId="0">#REF!</definedName>
    <definedName name="T.DBS">#REF!</definedName>
    <definedName name="T.FEN2" localSheetId="2">#REF!</definedName>
    <definedName name="T.FEN2" localSheetId="4">#REF!</definedName>
    <definedName name="T.FEN2" localSheetId="9">#REF!</definedName>
    <definedName name="T.FEN2" localSheetId="5">#REF!</definedName>
    <definedName name="T.FEN2" localSheetId="7">#REF!</definedName>
    <definedName name="T.FEN2" localSheetId="8">#REF!</definedName>
    <definedName name="T.FEN2" localSheetId="6">#REF!</definedName>
    <definedName name="T.FEN2" localSheetId="0">#REF!</definedName>
    <definedName name="T.FEN2">#REF!</definedName>
    <definedName name="T.FEN3" localSheetId="2">#REF!</definedName>
    <definedName name="T.FEN3" localSheetId="4">#REF!</definedName>
    <definedName name="T.FEN3" localSheetId="9">#REF!</definedName>
    <definedName name="T.FEN3" localSheetId="5">#REF!</definedName>
    <definedName name="T.FEN3" localSheetId="7">#REF!</definedName>
    <definedName name="T.FEN3" localSheetId="8">#REF!</definedName>
    <definedName name="T.FEN3" localSheetId="6">#REF!</definedName>
    <definedName name="T.FEN3" localSheetId="0">#REF!</definedName>
    <definedName name="T.FEN3">#REF!</definedName>
    <definedName name="T.GFC" localSheetId="2">#REF!</definedName>
    <definedName name="T.GFC" localSheetId="4">#REF!</definedName>
    <definedName name="T.GFC" localSheetId="9">#REF!</definedName>
    <definedName name="T.GFC" localSheetId="5">#REF!</definedName>
    <definedName name="T.GFC" localSheetId="7">#REF!</definedName>
    <definedName name="T.GFC" localSheetId="8">#REF!</definedName>
    <definedName name="T.GFC" localSheetId="6">#REF!</definedName>
    <definedName name="T.GFC" localSheetId="0">#REF!</definedName>
    <definedName name="T.GFC">#REF!</definedName>
    <definedName name="T.GN2" localSheetId="2">#REF!</definedName>
    <definedName name="T.GN2" localSheetId="4">#REF!</definedName>
    <definedName name="T.GN2" localSheetId="9">#REF!</definedName>
    <definedName name="T.GN2" localSheetId="5">#REF!</definedName>
    <definedName name="T.GN2" localSheetId="7">#REF!</definedName>
    <definedName name="T.GN2" localSheetId="8">#REF!</definedName>
    <definedName name="T.GN2" localSheetId="6">#REF!</definedName>
    <definedName name="T.GN2" localSheetId="0">#REF!</definedName>
    <definedName name="T.GN2">#REF!</definedName>
    <definedName name="T.JLR" localSheetId="2">#REF!</definedName>
    <definedName name="T.JLR" localSheetId="4">#REF!</definedName>
    <definedName name="T.JLR" localSheetId="9">#REF!</definedName>
    <definedName name="T.JLR" localSheetId="5">#REF!</definedName>
    <definedName name="T.JLR" localSheetId="7">#REF!</definedName>
    <definedName name="T.JLR" localSheetId="8">#REF!</definedName>
    <definedName name="T.JLR" localSheetId="6">#REF!</definedName>
    <definedName name="T.JLR" localSheetId="0">#REF!</definedName>
    <definedName name="T.JLR">#REF!</definedName>
    <definedName name="T.KHP" localSheetId="2">#REF!</definedName>
    <definedName name="T.KHP" localSheetId="4">#REF!</definedName>
    <definedName name="T.KHP" localSheetId="9">#REF!</definedName>
    <definedName name="T.KHP" localSheetId="5">#REF!</definedName>
    <definedName name="T.KHP" localSheetId="7">#REF!</definedName>
    <definedName name="T.KHP" localSheetId="8">#REF!</definedName>
    <definedName name="T.KHP" localSheetId="6">#REF!</definedName>
    <definedName name="T.KHP" localSheetId="0">#REF!</definedName>
    <definedName name="T.KHP">#REF!</definedName>
    <definedName name="T.KST" localSheetId="2">#REF!</definedName>
    <definedName name="T.KST" localSheetId="4">#REF!</definedName>
    <definedName name="T.KST" localSheetId="9">#REF!</definedName>
    <definedName name="T.KST" localSheetId="5">#REF!</definedName>
    <definedName name="T.KST" localSheetId="7">#REF!</definedName>
    <definedName name="T.KST" localSheetId="8">#REF!</definedName>
    <definedName name="T.KST" localSheetId="6">#REF!</definedName>
    <definedName name="T.KST" localSheetId="0">#REF!</definedName>
    <definedName name="T.KST">#REF!</definedName>
    <definedName name="T.MANH" localSheetId="2">#REF!</definedName>
    <definedName name="T.MANH" localSheetId="4">#REF!</definedName>
    <definedName name="T.MANH" localSheetId="9">#REF!</definedName>
    <definedName name="T.MANH" localSheetId="5">#REF!</definedName>
    <definedName name="T.MANH" localSheetId="7">#REF!</definedName>
    <definedName name="T.MANH" localSheetId="8">#REF!</definedName>
    <definedName name="T.MANH" localSheetId="6">#REF!</definedName>
    <definedName name="T.MANH" localSheetId="0">#REF!</definedName>
    <definedName name="T.MANH">#REF!</definedName>
    <definedName name="T.MFC" localSheetId="2">#REF!</definedName>
    <definedName name="T.MFC" localSheetId="4">#REF!</definedName>
    <definedName name="T.MFC" localSheetId="9">#REF!</definedName>
    <definedName name="T.MFC" localSheetId="5">#REF!</definedName>
    <definedName name="T.MFC" localSheetId="7">#REF!</definedName>
    <definedName name="T.MFC" localSheetId="8">#REF!</definedName>
    <definedName name="T.MFC" localSheetId="6">#REF!</definedName>
    <definedName name="T.MFC" localSheetId="0">#REF!</definedName>
    <definedName name="T.MFC">#REF!</definedName>
    <definedName name="T.MFT" localSheetId="2">#REF!</definedName>
    <definedName name="T.MFT" localSheetId="4">#REF!</definedName>
    <definedName name="T.MFT" localSheetId="9">#REF!</definedName>
    <definedName name="T.MFT" localSheetId="5">#REF!</definedName>
    <definedName name="T.MFT" localSheetId="7">#REF!</definedName>
    <definedName name="T.MFT" localSheetId="8">#REF!</definedName>
    <definedName name="T.MFT" localSheetId="6">#REF!</definedName>
    <definedName name="T.MFT" localSheetId="0">#REF!</definedName>
    <definedName name="T.MFT">#REF!</definedName>
    <definedName name="T.MHC550" localSheetId="2">#REF!</definedName>
    <definedName name="T.MHC550" localSheetId="4">#REF!</definedName>
    <definedName name="T.MHC550" localSheetId="9">#REF!</definedName>
    <definedName name="T.MHC550" localSheetId="5">#REF!</definedName>
    <definedName name="T.MHC550" localSheetId="7">#REF!</definedName>
    <definedName name="T.MHC550" localSheetId="8">#REF!</definedName>
    <definedName name="T.MHC550" localSheetId="6">#REF!</definedName>
    <definedName name="T.MHC550" localSheetId="0">#REF!</definedName>
    <definedName name="T.MHC550">#REF!</definedName>
    <definedName name="T.MHC600" localSheetId="2">#REF!</definedName>
    <definedName name="T.MHC600" localSheetId="4">#REF!</definedName>
    <definedName name="T.MHC600" localSheetId="9">#REF!</definedName>
    <definedName name="T.MHC600" localSheetId="5">#REF!</definedName>
    <definedName name="T.MHC600" localSheetId="7">#REF!</definedName>
    <definedName name="T.MHC600" localSheetId="8">#REF!</definedName>
    <definedName name="T.MHC600" localSheetId="6">#REF!</definedName>
    <definedName name="T.MHC600" localSheetId="0">#REF!</definedName>
    <definedName name="T.MHC600">#REF!</definedName>
    <definedName name="T.PGI" localSheetId="2">#REF!</definedName>
    <definedName name="T.PGI" localSheetId="4">#REF!</definedName>
    <definedName name="T.PGI" localSheetId="9">#REF!</definedName>
    <definedName name="T.PGI" localSheetId="5">#REF!</definedName>
    <definedName name="T.PGI" localSheetId="7">#REF!</definedName>
    <definedName name="T.PGI" localSheetId="8">#REF!</definedName>
    <definedName name="T.PGI" localSheetId="6">#REF!</definedName>
    <definedName name="T.PGI" localSheetId="0">#REF!</definedName>
    <definedName name="T.PGI">#REF!</definedName>
    <definedName name="T.PPR" localSheetId="2">#REF!</definedName>
    <definedName name="T.PPR" localSheetId="4">#REF!</definedName>
    <definedName name="T.PPR" localSheetId="9">#REF!</definedName>
    <definedName name="T.PPR" localSheetId="5">#REF!</definedName>
    <definedName name="T.PPR" localSheetId="7">#REF!</definedName>
    <definedName name="T.PPR" localSheetId="8">#REF!</definedName>
    <definedName name="T.PPR" localSheetId="6">#REF!</definedName>
    <definedName name="T.PPR" localSheetId="0">#REF!</definedName>
    <definedName name="T.PPR">#REF!</definedName>
    <definedName name="T.PT1" localSheetId="2">#REF!</definedName>
    <definedName name="T.PT1" localSheetId="4">#REF!</definedName>
    <definedName name="T.PT1" localSheetId="9">#REF!</definedName>
    <definedName name="T.PT1" localSheetId="5">#REF!</definedName>
    <definedName name="T.PT1" localSheetId="7">#REF!</definedName>
    <definedName name="T.PT1" localSheetId="8">#REF!</definedName>
    <definedName name="T.PT1" localSheetId="6">#REF!</definedName>
    <definedName name="T.PT1" localSheetId="0">#REF!</definedName>
    <definedName name="T.PT1">#REF!</definedName>
    <definedName name="T.PT2" localSheetId="2">#REF!</definedName>
    <definedName name="T.PT2" localSheetId="4">#REF!</definedName>
    <definedName name="T.PT2" localSheetId="9">#REF!</definedName>
    <definedName name="T.PT2" localSheetId="5">#REF!</definedName>
    <definedName name="T.PT2" localSheetId="7">#REF!</definedName>
    <definedName name="T.PT2" localSheetId="8">#REF!</definedName>
    <definedName name="T.PT2" localSheetId="6">#REF!</definedName>
    <definedName name="T.PT2" localSheetId="0">#REF!</definedName>
    <definedName name="T.PT2">#REF!</definedName>
    <definedName name="T.SF" localSheetId="2">#REF!</definedName>
    <definedName name="T.SF" localSheetId="4">#REF!</definedName>
    <definedName name="T.SF" localSheetId="9">#REF!</definedName>
    <definedName name="T.SF" localSheetId="5">#REF!</definedName>
    <definedName name="T.SF" localSheetId="7">#REF!</definedName>
    <definedName name="T.SF" localSheetId="8">#REF!</definedName>
    <definedName name="T.SF" localSheetId="6">#REF!</definedName>
    <definedName name="T.SF" localSheetId="0">#REF!</definedName>
    <definedName name="T.SF">#REF!</definedName>
    <definedName name="T.SHC" localSheetId="2">#REF!</definedName>
    <definedName name="T.SHC" localSheetId="4">#REF!</definedName>
    <definedName name="T.SHC" localSheetId="9">#REF!</definedName>
    <definedName name="T.SHC" localSheetId="5">#REF!</definedName>
    <definedName name="T.SHC" localSheetId="7">#REF!</definedName>
    <definedName name="T.SHC" localSheetId="8">#REF!</definedName>
    <definedName name="T.SHC" localSheetId="6">#REF!</definedName>
    <definedName name="T.SHC" localSheetId="0">#REF!</definedName>
    <definedName name="T.SHC">#REF!</definedName>
    <definedName name="T.SLD" localSheetId="2">#REF!</definedName>
    <definedName name="T.SLD" localSheetId="4">#REF!</definedName>
    <definedName name="T.SLD" localSheetId="9">#REF!</definedName>
    <definedName name="T.SLD" localSheetId="5">#REF!</definedName>
    <definedName name="T.SLD" localSheetId="7">#REF!</definedName>
    <definedName name="T.SLD" localSheetId="8">#REF!</definedName>
    <definedName name="T.SLD" localSheetId="6">#REF!</definedName>
    <definedName name="T.SLD" localSheetId="0">#REF!</definedName>
    <definedName name="T.SLD">#REF!</definedName>
    <definedName name="T.STCL" localSheetId="2">#REF!</definedName>
    <definedName name="T.STCL" localSheetId="4">#REF!</definedName>
    <definedName name="T.STCL" localSheetId="9">#REF!</definedName>
    <definedName name="T.STCL" localSheetId="5">#REF!</definedName>
    <definedName name="T.STCL" localSheetId="7">#REF!</definedName>
    <definedName name="T.STCL" localSheetId="8">#REF!</definedName>
    <definedName name="T.STCL" localSheetId="6">#REF!</definedName>
    <definedName name="T.STCL" localSheetId="0">#REF!</definedName>
    <definedName name="T.STCL">#REF!</definedName>
    <definedName name="T.TPV" localSheetId="2">#REF!</definedName>
    <definedName name="T.TPV" localSheetId="4">#REF!</definedName>
    <definedName name="T.TPV" localSheetId="9">#REF!</definedName>
    <definedName name="T.TPV" localSheetId="5">#REF!</definedName>
    <definedName name="T.TPV" localSheetId="7">#REF!</definedName>
    <definedName name="T.TPV" localSheetId="8">#REF!</definedName>
    <definedName name="T.TPV" localSheetId="6">#REF!</definedName>
    <definedName name="T.TPV" localSheetId="0">#REF!</definedName>
    <definedName name="T.TPV">#REF!</definedName>
    <definedName name="T.WP" localSheetId="2">#REF!</definedName>
    <definedName name="T.WP" localSheetId="4">#REF!</definedName>
    <definedName name="T.WP" localSheetId="9">#REF!</definedName>
    <definedName name="T.WP" localSheetId="5">#REF!</definedName>
    <definedName name="T.WP" localSheetId="7">#REF!</definedName>
    <definedName name="T.WP" localSheetId="8">#REF!</definedName>
    <definedName name="T.WP" localSheetId="6">#REF!</definedName>
    <definedName name="T.WP" localSheetId="0">#REF!</definedName>
    <definedName name="T.WP">#REF!</definedName>
    <definedName name="t10.1">'[6]10'!$A$3</definedName>
    <definedName name="t10.1b">'[6]10'!$C$4</definedName>
    <definedName name="t10.1b2">'[6]10'!$C$5</definedName>
    <definedName name="t10.1c">'[6]10'!$C$50</definedName>
    <definedName name="t10.1c3">'[6]10'!$C$51</definedName>
    <definedName name="t10.2">'[6]10'!$A$141</definedName>
    <definedName name="t10.3">'[6]10'!$A$277</definedName>
    <definedName name="t10.4">'[6]10'!$A$505</definedName>
    <definedName name="T10.4NS">'[6]10'!$A$707</definedName>
    <definedName name="t11.29">'[6]11'!$A$118</definedName>
    <definedName name="T11.29c">'[6]11'!$A$145</definedName>
    <definedName name="T12.6">'[6]12'!$A$30</definedName>
    <definedName name="t14.1">'[6]14'!$A$4</definedName>
    <definedName name="T14.15">'[6]14'!$A$291</definedName>
    <definedName name="T14.24a">'[6]14'!$A$337</definedName>
    <definedName name="t14.25a">'[6]14'!$A$351</definedName>
    <definedName name="t14.2a">'[6]14'!$A$30</definedName>
    <definedName name="T14.2c">'[6]14'!$A$120</definedName>
    <definedName name="T14.33NS">'[6]14'!$A$542</definedName>
    <definedName name="T14.4">'[6]14'!$A$212</definedName>
    <definedName name="t14.50">'[6]14'!$A$565</definedName>
    <definedName name="t14.50a">'[6]14'!$C$566</definedName>
    <definedName name="t14.54a">'[6]14'!$A$601</definedName>
    <definedName name="t14.55">'[6]14'!$A$660</definedName>
    <definedName name="t14.64">'[6]14'!$A$696</definedName>
    <definedName name="T14.9">'[6]14'!$A$259</definedName>
    <definedName name="T14.9b">'[6]14'!$C$261</definedName>
    <definedName name="T15.1">'[6]15'!$A$4</definedName>
    <definedName name="T15.34a">'[6]15'!$A$177</definedName>
    <definedName name="T15.4">'[6]15'!$A$126</definedName>
    <definedName name="T15.61">'[6]15'!$A$281</definedName>
    <definedName name="T15.65">'[6]15'!$A$377</definedName>
    <definedName name="T15.9">'[6]15'!$A$150</definedName>
    <definedName name="t16.11">'[6]16'!$A$184</definedName>
    <definedName name="t16.11c">'[6]16'!$C$185</definedName>
    <definedName name="T16.66">'[6]16'!$A$224</definedName>
    <definedName name="T16.7">'[6]16'!$A$60</definedName>
    <definedName name="T16.72">'[6]16'!$A$266</definedName>
    <definedName name="T16.75">'[6]16'!$A$287</definedName>
    <definedName name="T16.7C">'[6]16'!$C$61</definedName>
    <definedName name="T17.13">'[6]17'!$A$52</definedName>
    <definedName name="T17.8NS" localSheetId="2">#REF!</definedName>
    <definedName name="T17.8NS" localSheetId="4">#REF!</definedName>
    <definedName name="T17.8NS" localSheetId="9">#REF!</definedName>
    <definedName name="T17.8NS" localSheetId="5">#REF!</definedName>
    <definedName name="T17.8NS" localSheetId="7">#REF!</definedName>
    <definedName name="T17.8NS" localSheetId="8">#REF!</definedName>
    <definedName name="T17.8NS" localSheetId="6">#REF!</definedName>
    <definedName name="T17.8NS" localSheetId="0">#REF!</definedName>
    <definedName name="T17.8NS">#REF!</definedName>
    <definedName name="T19.33">'[6]19'!$A$44</definedName>
    <definedName name="T21.74">'[6]21'!$A$119</definedName>
    <definedName name="T21.74A">'[6]21'!$C$120</definedName>
    <definedName name="t21.77ns">'[6]21'!$A$134</definedName>
    <definedName name="t23.1">'[6]23'!$A$4</definedName>
    <definedName name="T23.11">'[6]23'!$A$224</definedName>
    <definedName name="t23.13">'[6]23'!$A$246</definedName>
    <definedName name="t23.14">'[6]23'!$A$265</definedName>
    <definedName name="T23.15">'[6]23'!$A$284</definedName>
    <definedName name="T23.2">'[6]23'!$A$32</definedName>
    <definedName name="t23.30">'[6]23'!$A$408</definedName>
    <definedName name="T23.35">'[6]23'!$A$446</definedName>
    <definedName name="t23.39">'[6]23'!$A$484</definedName>
    <definedName name="T23.5">'[6]23'!$A$90</definedName>
    <definedName name="T23.59">'[6]23'!$A$985</definedName>
    <definedName name="T23.5A">'[6]23'!$C$91</definedName>
    <definedName name="T23.8">'[6]23'!$A$196</definedName>
    <definedName name="T23.8a">'[6]23'!$C$197</definedName>
    <definedName name="t25.2">'[6]25'!$A$27</definedName>
    <definedName name="t25.2a">'[6]25'!$B$28</definedName>
    <definedName name="T27.23">'[6]27'!$A$90</definedName>
    <definedName name="t27.29">'[6]27'!$A$440</definedName>
    <definedName name="T27.31">'[6]27'!$A$461</definedName>
    <definedName name="t28.18">'[6]28'!$A$137</definedName>
    <definedName name="T28.26a">'[6]28'!$A$264</definedName>
    <definedName name="t28.26b">'[6]28'!$A$288</definedName>
    <definedName name="t28.37">'[6]28'!$A$389</definedName>
    <definedName name="T28.40">'[6]28'!$A$419</definedName>
    <definedName name="T28.41">'[6]28'!$A$461</definedName>
    <definedName name="T28.5">'[6]28'!$A$4</definedName>
    <definedName name="t28.51">'[6]28'!$A$489</definedName>
    <definedName name="T28.55ns" localSheetId="2">#REF!</definedName>
    <definedName name="T28.55ns" localSheetId="4">#REF!</definedName>
    <definedName name="T28.55ns" localSheetId="9">#REF!</definedName>
    <definedName name="T28.55ns" localSheetId="5">#REF!</definedName>
    <definedName name="T28.55ns" localSheetId="7">#REF!</definedName>
    <definedName name="T28.55ns" localSheetId="8">#REF!</definedName>
    <definedName name="T28.55ns" localSheetId="6">#REF!</definedName>
    <definedName name="T28.55ns" localSheetId="0">#REF!</definedName>
    <definedName name="T28.55ns">#REF!</definedName>
    <definedName name="T29.1">'[6]29'!$A$4</definedName>
    <definedName name="t29.11">'[6]29'!$A$64</definedName>
    <definedName name="t29.12">'[6]29'!$A$76</definedName>
    <definedName name="T29.2">'[6]29'!$A$16</definedName>
    <definedName name="T29.3">'[6]29'!$A$28</definedName>
    <definedName name="T29.6">'[6]29'!$A$40</definedName>
    <definedName name="t29.7">'[6]29'!$A$52</definedName>
    <definedName name="T3.15NS">'[6]3'!$C$373</definedName>
    <definedName name="T3.21NS">'[6]3'!$A$194</definedName>
    <definedName name="T3.22">'[6]3'!$A$210</definedName>
    <definedName name="T3.42">'[6]3'!$A$301</definedName>
    <definedName name="t30.1">'[6]30'!$A$4</definedName>
    <definedName name="T30.113">'[6]30'!$A$963</definedName>
    <definedName name="T30.1a">'[6]30'!$C$5</definedName>
    <definedName name="T30.1NS" localSheetId="2">#REF!</definedName>
    <definedName name="T30.1NS" localSheetId="4">#REF!</definedName>
    <definedName name="T30.1NS" localSheetId="9">#REF!</definedName>
    <definedName name="T30.1NS" localSheetId="5">#REF!</definedName>
    <definedName name="T30.1NS" localSheetId="7">#REF!</definedName>
    <definedName name="T30.1NS" localSheetId="8">#REF!</definedName>
    <definedName name="T30.1NS" localSheetId="6">#REF!</definedName>
    <definedName name="T30.1NS" localSheetId="0">#REF!</definedName>
    <definedName name="T30.1NS">#REF!</definedName>
    <definedName name="T30.21">'[6]30'!$A$320</definedName>
    <definedName name="T30.22">'[6]30'!$A$343</definedName>
    <definedName name="T30.24">'[6]30'!$A$366</definedName>
    <definedName name="T30.25">'[6]30'!$A$389</definedName>
    <definedName name="T30.3">'[6]30'!$A$36</definedName>
    <definedName name="T30.4">'[6]30'!$A$58</definedName>
    <definedName name="T30.5">'[6]30'!$A$69</definedName>
    <definedName name="T30.55">'[6]30'!$A$642</definedName>
    <definedName name="T30.87">'[6]30'!$A$774</definedName>
    <definedName name="T30.90">'[6]30'!$A$793</definedName>
    <definedName name="T30.93">'[6]30'!$A$842</definedName>
    <definedName name="T30.95">'[6]30'!$A$865</definedName>
    <definedName name="T30.97">'[6]30'!$A$913</definedName>
    <definedName name="t31.31b">'[6]31'!$A$4</definedName>
    <definedName name="t31.74">'[6]31'!$A$25</definedName>
    <definedName name="t5.1">'[6]5'!$A$4</definedName>
    <definedName name="T5.11">'[6]5'!$A$263</definedName>
    <definedName name="t5.12">'[6]5'!$A$372</definedName>
    <definedName name="T5.12NS" localSheetId="2">#REF!</definedName>
    <definedName name="T5.12NS" localSheetId="4">#REF!</definedName>
    <definedName name="T5.12NS" localSheetId="9">#REF!</definedName>
    <definedName name="T5.12NS" localSheetId="5">#REF!</definedName>
    <definedName name="T5.12NS" localSheetId="7">#REF!</definedName>
    <definedName name="T5.12NS" localSheetId="8">#REF!</definedName>
    <definedName name="T5.12NS" localSheetId="6">#REF!</definedName>
    <definedName name="T5.12NS" localSheetId="0">#REF!</definedName>
    <definedName name="T5.12NS">#REF!</definedName>
    <definedName name="T5.13">'[6]5'!$A$514</definedName>
    <definedName name="t5.14">'[6]5'!$A$645</definedName>
    <definedName name="t5.15">'[6]5'!$A$776</definedName>
    <definedName name="t5.16">'[6]5'!$A$906</definedName>
    <definedName name="t5.17">'[6]5'!$A$1000</definedName>
    <definedName name="t5.17a">'[6]5'!$C$1002</definedName>
    <definedName name="t5.20">'[6]5'!$A$1422</definedName>
    <definedName name="t5.21">'[6]5'!$A$1517</definedName>
    <definedName name="t5.22">'[6]5'!$A$1620</definedName>
    <definedName name="T5.23">'[6]5'!$A$1745</definedName>
    <definedName name="T5.23G">'[6]5'!$A$2012</definedName>
    <definedName name="t5.24">'[6]5'!$A$2046</definedName>
    <definedName name="t5.25">'[6]5'!$A$2072</definedName>
    <definedName name="t5.35">'[6]5'!$A$2213</definedName>
    <definedName name="t5.44a">'[6]5'!$A$2279</definedName>
    <definedName name="t5.44f">'[6]5'!$A$2331</definedName>
    <definedName name="t5.44h">'[6]5'!$A$2355</definedName>
    <definedName name="t5.8">'[6]5'!$A$111</definedName>
    <definedName name="T8.20">'[6]8'!$A$95</definedName>
    <definedName name="T8.2NS" localSheetId="2">#REF!</definedName>
    <definedName name="T8.2NS" localSheetId="4">#REF!</definedName>
    <definedName name="T8.2NS" localSheetId="9">#REF!</definedName>
    <definedName name="T8.2NS" localSheetId="5">#REF!</definedName>
    <definedName name="T8.2NS" localSheetId="7">#REF!</definedName>
    <definedName name="T8.2NS" localSheetId="8">#REF!</definedName>
    <definedName name="T8.2NS" localSheetId="6">#REF!</definedName>
    <definedName name="T8.2NS" localSheetId="0">#REF!</definedName>
    <definedName name="T8.2NS">#REF!</definedName>
    <definedName name="TackCoat" localSheetId="2">#REF!</definedName>
    <definedName name="TackCoat" localSheetId="4">#REF!</definedName>
    <definedName name="TackCoat" localSheetId="9">#REF!</definedName>
    <definedName name="TackCoat" localSheetId="5">#REF!</definedName>
    <definedName name="TackCoat" localSheetId="7">#REF!</definedName>
    <definedName name="TackCoat" localSheetId="8">#REF!</definedName>
    <definedName name="TackCoat" localSheetId="6">#REF!</definedName>
    <definedName name="TackCoat" localSheetId="0">#REF!</definedName>
    <definedName name="TackCoat">#REF!</definedName>
    <definedName name="TB.A">[6]EQP!$B$44:$H$44</definedName>
    <definedName name="tE1.01" localSheetId="2">#REF!</definedName>
    <definedName name="tE1.01" localSheetId="4">#REF!</definedName>
    <definedName name="tE1.01" localSheetId="9">#REF!</definedName>
    <definedName name="tE1.01" localSheetId="5">#REF!</definedName>
    <definedName name="tE1.01" localSheetId="7">#REF!</definedName>
    <definedName name="tE1.01" localSheetId="8">#REF!</definedName>
    <definedName name="tE1.01" localSheetId="6">#REF!</definedName>
    <definedName name="tE1.01" localSheetId="0">#REF!</definedName>
    <definedName name="tE1.01">#REF!</definedName>
    <definedName name="TGN.1" localSheetId="2">#REF!</definedName>
    <definedName name="TGN.1" localSheetId="4">#REF!</definedName>
    <definedName name="TGN.1" localSheetId="9">#REF!</definedName>
    <definedName name="TGN.1" localSheetId="5">#REF!</definedName>
    <definedName name="TGN.1" localSheetId="7">#REF!</definedName>
    <definedName name="TGN.1" localSheetId="8">#REF!</definedName>
    <definedName name="TGN.1" localSheetId="6">#REF!</definedName>
    <definedName name="TGN.1" localSheetId="0">#REF!</definedName>
    <definedName name="TGN.1">#REF!</definedName>
    <definedName name="TI.G">[6]MAT!$B$142:$H$142</definedName>
    <definedName name="TI.M1">[6]MAT!$B$184:$H$184</definedName>
    <definedName name="_xlnm.Print_Titles" localSheetId="2">'C-CW'!$1:$3</definedName>
    <definedName name="_xlnm.Print_Titles" localSheetId="4">'C-EL'!$1:$3</definedName>
    <definedName name="_xlnm.Print_Titles" localSheetId="9">REH!$1:$3</definedName>
    <definedName name="_xlnm.Print_Titles" localSheetId="5">'TB-CW'!$1:$3</definedName>
    <definedName name="_xlnm.Print_Titles" localSheetId="7">'tb-el'!$1:$3</definedName>
    <definedName name="_xlnm.Print_Titles" localSheetId="8">'TB-PL'!$1:$3</definedName>
    <definedName name="TL">[6]LAB!$B$80:$H$80</definedName>
    <definedName name="TRA.200">[6]MAT!$B$376:$H$376</definedName>
    <definedName name="TrafficSings" localSheetId="2">#REF!</definedName>
    <definedName name="TrafficSings" localSheetId="4">#REF!</definedName>
    <definedName name="TrafficSings" localSheetId="9">#REF!</definedName>
    <definedName name="TrafficSings" localSheetId="5">#REF!</definedName>
    <definedName name="TrafficSings" localSheetId="7">#REF!</definedName>
    <definedName name="TrafficSings" localSheetId="8">#REF!</definedName>
    <definedName name="TrafficSings" localSheetId="6">#REF!</definedName>
    <definedName name="TrafficSings" localSheetId="0">#REF!</definedName>
    <definedName name="TrafficSings">#REF!</definedName>
    <definedName name="TS.B">[6]MAT!$B$141:$H$141</definedName>
    <definedName name="TSCH" localSheetId="2">#REF!</definedName>
    <definedName name="TSCH" localSheetId="4">#REF!</definedName>
    <definedName name="TSCH" localSheetId="9">#REF!</definedName>
    <definedName name="TSCH" localSheetId="5">#REF!</definedName>
    <definedName name="TSCH" localSheetId="7">#REF!</definedName>
    <definedName name="TSCH" localSheetId="8">#REF!</definedName>
    <definedName name="TSCH" localSheetId="6">#REF!</definedName>
    <definedName name="TSCH" localSheetId="0">#REF!</definedName>
    <definedName name="TSCH">#REF!</definedName>
    <definedName name="TU.T">[6]MAT!$B$143:$H$143</definedName>
    <definedName name="Turk" localSheetId="2">#REF!</definedName>
    <definedName name="Turk" localSheetId="4">#REF!</definedName>
    <definedName name="Turk" localSheetId="9">#REF!</definedName>
    <definedName name="Turk" localSheetId="5">#REF!</definedName>
    <definedName name="Turk" localSheetId="7">#REF!</definedName>
    <definedName name="Turk" localSheetId="8">#REF!</definedName>
    <definedName name="Turk" localSheetId="6">#REF!</definedName>
    <definedName name="Turk" localSheetId="0">#REF!</definedName>
    <definedName name="Turk">#REF!</definedName>
    <definedName name="U" localSheetId="2">#REF!</definedName>
    <definedName name="U" localSheetId="4">#REF!</definedName>
    <definedName name="U" localSheetId="9">#REF!</definedName>
    <definedName name="U" localSheetId="5">#REF!</definedName>
    <definedName name="U" localSheetId="7">#REF!</definedName>
    <definedName name="U" localSheetId="8">#REF!</definedName>
    <definedName name="U" localSheetId="6">#REF!</definedName>
    <definedName name="U" localSheetId="0">#REF!</definedName>
    <definedName name="U">#REF!</definedName>
    <definedName name="up" localSheetId="2">#REF!</definedName>
    <definedName name="up" localSheetId="4">#REF!</definedName>
    <definedName name="up" localSheetId="9">#REF!</definedName>
    <definedName name="up" localSheetId="5">#REF!</definedName>
    <definedName name="up" localSheetId="7">#REF!</definedName>
    <definedName name="up" localSheetId="8">#REF!</definedName>
    <definedName name="up" localSheetId="6">#REF!</definedName>
    <definedName name="up" localSheetId="0">#REF!</definedName>
    <definedName name="up">#REF!</definedName>
    <definedName name="UPVC.110">[6]MAT!$B$256:$H$256</definedName>
    <definedName name="UPVC.160">[6]MAT!$B$257:$H$257</definedName>
    <definedName name="UPVC.200">[6]MAT!$B$313:$H$313</definedName>
    <definedName name="UPVC.250">[6]MAT!$B$258:$H$258</definedName>
    <definedName name="UPVC.300">[6]MAT!$B$259:$H$259</definedName>
    <definedName name="UPVC.56">[6]MAT!$B$254:$H$254</definedName>
    <definedName name="UPVC.82">[6]MAT!$B$255:$H$255</definedName>
    <definedName name="UPVC.PT">[6]MAT!$B$260:$H$260</definedName>
    <definedName name="USDRs" localSheetId="2">#REF!</definedName>
    <definedName name="USDRs" localSheetId="4">#REF!</definedName>
    <definedName name="USDRs" localSheetId="9">#REF!</definedName>
    <definedName name="USDRs" localSheetId="5">#REF!</definedName>
    <definedName name="USDRs" localSheetId="7">#REF!</definedName>
    <definedName name="USDRs" localSheetId="8">#REF!</definedName>
    <definedName name="USDRs" localSheetId="6">#REF!</definedName>
    <definedName name="USDRs" localSheetId="0">#REF!</definedName>
    <definedName name="USDRs">#REF!</definedName>
    <definedName name="USDYen" localSheetId="2">#REF!</definedName>
    <definedName name="USDYen" localSheetId="4">#REF!</definedName>
    <definedName name="USDYen" localSheetId="9">#REF!</definedName>
    <definedName name="USDYen" localSheetId="5">#REF!</definedName>
    <definedName name="USDYen" localSheetId="7">#REF!</definedName>
    <definedName name="USDYen" localSheetId="8">#REF!</definedName>
    <definedName name="USDYen" localSheetId="6">#REF!</definedName>
    <definedName name="USDYen" localSheetId="0">#REF!</definedName>
    <definedName name="USDYen">#REF!</definedName>
    <definedName name="V" localSheetId="2">#REF!</definedName>
    <definedName name="V" localSheetId="4">#REF!</definedName>
    <definedName name="V" localSheetId="9">#REF!</definedName>
    <definedName name="V" localSheetId="5">#REF!</definedName>
    <definedName name="V" localSheetId="7">#REF!</definedName>
    <definedName name="V" localSheetId="8">#REF!</definedName>
    <definedName name="V" localSheetId="6">#REF!</definedName>
    <definedName name="V" localSheetId="0">#REF!</definedName>
    <definedName name="V">#REF!</definedName>
    <definedName name="VIB">[6]EQP!$B$51:$H$51</definedName>
    <definedName name="W" localSheetId="2">#REF!</definedName>
    <definedName name="W" localSheetId="4">#REF!</definedName>
    <definedName name="W" localSheetId="9">#REF!</definedName>
    <definedName name="W" localSheetId="5">#REF!</definedName>
    <definedName name="W" localSheetId="7">#REF!</definedName>
    <definedName name="W" localSheetId="8">#REF!</definedName>
    <definedName name="W" localSheetId="6">#REF!</definedName>
    <definedName name="W" localSheetId="0">#REF!</definedName>
    <definedName name="W">#REF!</definedName>
    <definedName name="W.AH">[6]MAT!$B$146:$H$146</definedName>
    <definedName name="W.ALF">[6]MAT!$B$147:$H$147</definedName>
    <definedName name="W.ALFH">[6]MAT!$B$148:$H$148</definedName>
    <definedName name="W.AWG">[6]MAT!$B$149:$H$149</definedName>
    <definedName name="W.BR">[6]MAT!$B$144:$H$144</definedName>
    <definedName name="WB.18W">[6]MAT!$B$261:$H$261</definedName>
    <definedName name="WB.24W">[6]MAT!$B$314:$H$314</definedName>
    <definedName name="WB.26W">[6]MAT!$B$315:$H$315</definedName>
    <definedName name="WB.BC">[6]MAT!$B$264:$H$264</definedName>
    <definedName name="WB.BK">[6]MAT!$B$262:$H$262</definedName>
    <definedName name="WB.SC">[6]MAT!$B$263:$H$263</definedName>
    <definedName name="WC.CBK">[6]MAT!$B$190:$H$190</definedName>
    <definedName name="WC.FCW">[6]MAT!$B$266:$H$266</definedName>
    <definedName name="WC.INW">[6]MAT!$B$265:$H$265</definedName>
    <definedName name="WC.PVCDP">[6]MAT!$B$267:$H$267</definedName>
    <definedName name="WC.SC">[6]MAT!$B$244:$H$244</definedName>
    <definedName name="WC.SC13">[6]MAT!$B$252:$H$252</definedName>
    <definedName name="WC.T4">[6]MAT!$B$268:$H$268</definedName>
    <definedName name="WDMH" localSheetId="2">#REF!</definedName>
    <definedName name="WDMH" localSheetId="4">#REF!</definedName>
    <definedName name="WDMH" localSheetId="9">#REF!</definedName>
    <definedName name="WDMH" localSheetId="5">#REF!</definedName>
    <definedName name="WDMH" localSheetId="7">#REF!</definedName>
    <definedName name="WDMH" localSheetId="8">#REF!</definedName>
    <definedName name="WDMH" localSheetId="6">#REF!</definedName>
    <definedName name="WDMH" localSheetId="0">#REF!</definedName>
    <definedName name="WDMH">#REF!</definedName>
    <definedName name="WearingCourse" localSheetId="2">#REF!</definedName>
    <definedName name="WearingCourse" localSheetId="4">#REF!</definedName>
    <definedName name="WearingCourse" localSheetId="9">#REF!</definedName>
    <definedName name="WearingCourse" localSheetId="5">#REF!</definedName>
    <definedName name="WearingCourse" localSheetId="7">#REF!</definedName>
    <definedName name="WearingCourse" localSheetId="8">#REF!</definedName>
    <definedName name="WearingCourse" localSheetId="6">#REF!</definedName>
    <definedName name="WearingCourse" localSheetId="0">#REF!</definedName>
    <definedName name="WearingCourse">#REF!</definedName>
    <definedName name="WEL">[6]LAB!$B$82:$H$82</definedName>
    <definedName name="WEM">[6]EQP!$B$54:$H$54</definedName>
    <definedName name="WEP">[6]EQP!$B$55:$H$55</definedName>
    <definedName name="WHL">[6]MAT!$B$145:$H$145</definedName>
    <definedName name="wmm" localSheetId="2">#REF!</definedName>
    <definedName name="wmm" localSheetId="4">#REF!</definedName>
    <definedName name="wmm" localSheetId="9">#REF!</definedName>
    <definedName name="wmm" localSheetId="5">#REF!</definedName>
    <definedName name="wmm" localSheetId="7">#REF!</definedName>
    <definedName name="wmm" localSheetId="8">#REF!</definedName>
    <definedName name="wmm" localSheetId="6">#REF!</definedName>
    <definedName name="wmm" localSheetId="0">#REF!</definedName>
    <definedName name="wmm">#REF!</definedName>
    <definedName name="WO.DE">[6]MAT!$B$150:$H$150</definedName>
    <definedName name="WO.K">[14]MAT!$B$123:$H$123</definedName>
    <definedName name="WO.PA">[6]MAT!$B$151:$H$151</definedName>
    <definedName name="WO.SH">[6]MAT!$B$152:$H$152</definedName>
    <definedName name="wp" localSheetId="2">#REF!</definedName>
    <definedName name="wp" localSheetId="4">#REF!</definedName>
    <definedName name="wp" localSheetId="9">#REF!</definedName>
    <definedName name="wp" localSheetId="5">#REF!</definedName>
    <definedName name="wp" localSheetId="7">#REF!</definedName>
    <definedName name="wp" localSheetId="8">#REF!</definedName>
    <definedName name="wp" localSheetId="6">#REF!</definedName>
    <definedName name="wp" localSheetId="0">#REF!</definedName>
    <definedName name="wp">#REF!</definedName>
    <definedName name="wpp" localSheetId="2">#REF!</definedName>
    <definedName name="wpp" localSheetId="4">#REF!</definedName>
    <definedName name="wpp" localSheetId="9">#REF!</definedName>
    <definedName name="wpp" localSheetId="5">#REF!</definedName>
    <definedName name="wpp" localSheetId="7">#REF!</definedName>
    <definedName name="wpp" localSheetId="8">#REF!</definedName>
    <definedName name="wpp" localSheetId="6">#REF!</definedName>
    <definedName name="wpp" localSheetId="0">#REF!</definedName>
    <definedName name="wpp">#REF!</definedName>
    <definedName name="WPR">[6]MAT!$B$185:$H$185</definedName>
    <definedName name="wr.1" localSheetId="2">#REF!</definedName>
    <definedName name="wr.1" localSheetId="4">#REF!</definedName>
    <definedName name="wr.1" localSheetId="9">#REF!</definedName>
    <definedName name="wr.1" localSheetId="5">#REF!</definedName>
    <definedName name="wr.1" localSheetId="7">#REF!</definedName>
    <definedName name="wr.1" localSheetId="8">#REF!</definedName>
    <definedName name="wr.1" localSheetId="6">#REF!</definedName>
    <definedName name="wr.1" localSheetId="0">#REF!</definedName>
    <definedName name="wr.1">#REF!</definedName>
    <definedName name="X" localSheetId="2">#REF!</definedName>
    <definedName name="X" localSheetId="4">#REF!</definedName>
    <definedName name="X" localSheetId="9">#REF!</definedName>
    <definedName name="X" localSheetId="5">#REF!</definedName>
    <definedName name="X" localSheetId="7">#REF!</definedName>
    <definedName name="X" localSheetId="8">#REF!</definedName>
    <definedName name="X" localSheetId="6">#REF!</definedName>
    <definedName name="X" localSheetId="0">#REF!</definedName>
    <definedName name="X">#REF!</definedName>
    <definedName name="Y" localSheetId="2">#REF!</definedName>
    <definedName name="Y" localSheetId="4">#REF!</definedName>
    <definedName name="Y" localSheetId="9">#REF!</definedName>
    <definedName name="Y" localSheetId="5">#REF!</definedName>
    <definedName name="Y" localSheetId="7">#REF!</definedName>
    <definedName name="Y" localSheetId="8">#REF!</definedName>
    <definedName name="Y" localSheetId="6">#REF!</definedName>
    <definedName name="Y" localSheetId="0">#REF!</definedName>
    <definedName name="Y">#REF!</definedName>
    <definedName name="Z" localSheetId="2">#REF!</definedName>
    <definedName name="Z" localSheetId="4">#REF!</definedName>
    <definedName name="Z" localSheetId="9">#REF!</definedName>
    <definedName name="Z" localSheetId="5">#REF!</definedName>
    <definedName name="Z" localSheetId="7">#REF!</definedName>
    <definedName name="Z" localSheetId="8">#REF!</definedName>
    <definedName name="Z" localSheetId="6">#REF!</definedName>
    <definedName name="Z" localSheetId="0">#REF!</definedName>
    <definedName name="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4" l="1"/>
  <c r="D19" i="92"/>
  <c r="D26" i="80" l="1"/>
  <c r="D24" i="80"/>
  <c r="D17" i="80"/>
  <c r="D18" i="80" s="1"/>
  <c r="G15" i="80"/>
  <c r="H15" i="80" s="1"/>
  <c r="D6" i="80"/>
  <c r="B13" i="80"/>
  <c r="B12" i="80"/>
  <c r="B11" i="80"/>
  <c r="A11" i="80"/>
  <c r="B9" i="80"/>
  <c r="D27" i="80" l="1"/>
  <c r="D25" i="80"/>
  <c r="G171" i="87" l="1"/>
  <c r="G172" i="87" s="1"/>
  <c r="G170" i="87"/>
  <c r="G169" i="87"/>
  <c r="B169" i="87"/>
  <c r="G164" i="87"/>
  <c r="G166" i="87" s="1"/>
  <c r="G167" i="87" s="1"/>
  <c r="B164" i="87"/>
  <c r="G159" i="87"/>
  <c r="G161" i="87" s="1"/>
  <c r="G162" i="87" s="1"/>
  <c r="B159" i="87"/>
  <c r="B154" i="87"/>
  <c r="B149" i="87"/>
  <c r="B144" i="87"/>
  <c r="B139" i="87"/>
  <c r="G136" i="87"/>
  <c r="G137" i="87" s="1"/>
  <c r="G134" i="87"/>
  <c r="B134" i="87"/>
  <c r="G130" i="87"/>
  <c r="G129" i="87"/>
  <c r="G131" i="87" s="1"/>
  <c r="G132" i="87" s="1"/>
  <c r="B129" i="87"/>
  <c r="G124" i="87"/>
  <c r="G126" i="87" s="1"/>
  <c r="G127" i="87" s="1"/>
  <c r="B124" i="87"/>
  <c r="G119" i="87"/>
  <c r="G121" i="87" s="1"/>
  <c r="G122" i="87" s="1"/>
  <c r="B119" i="87"/>
  <c r="G114" i="87"/>
  <c r="G116" i="87" s="1"/>
  <c r="G117" i="87" s="1"/>
  <c r="B114" i="87"/>
  <c r="G103" i="87"/>
  <c r="G105" i="87" s="1"/>
  <c r="G106" i="87" s="1"/>
  <c r="B103" i="87"/>
  <c r="G99" i="87"/>
  <c r="G98" i="87"/>
  <c r="B98" i="87"/>
  <c r="G94" i="87"/>
  <c r="G93" i="87"/>
  <c r="B93" i="87"/>
  <c r="G89" i="87"/>
  <c r="G88" i="87"/>
  <c r="G90" i="87" s="1"/>
  <c r="G91" i="87" s="1"/>
  <c r="B88" i="87"/>
  <c r="G84" i="87"/>
  <c r="G83" i="87"/>
  <c r="G85" i="87" s="1"/>
  <c r="G86" i="87" s="1"/>
  <c r="B83" i="87"/>
  <c r="G79" i="87"/>
  <c r="G78" i="87"/>
  <c r="G80" i="87" s="1"/>
  <c r="G81" i="87" s="1"/>
  <c r="B78" i="87"/>
  <c r="G74" i="87"/>
  <c r="G75" i="87" s="1"/>
  <c r="G76" i="87" s="1"/>
  <c r="G73" i="87"/>
  <c r="B73" i="87"/>
  <c r="A73" i="87"/>
  <c r="G69" i="87"/>
  <c r="G68" i="87"/>
  <c r="G70" i="87" s="1"/>
  <c r="G71" i="87" s="1"/>
  <c r="B68" i="87"/>
  <c r="A68" i="87"/>
  <c r="G64" i="87"/>
  <c r="G63" i="87"/>
  <c r="B63" i="87"/>
  <c r="A63" i="87"/>
  <c r="G59" i="87"/>
  <c r="G58" i="87"/>
  <c r="G60" i="87" s="1"/>
  <c r="G61" i="87" s="1"/>
  <c r="B58" i="87"/>
  <c r="A58" i="87"/>
  <c r="G54" i="87"/>
  <c r="G55" i="87" s="1"/>
  <c r="G56" i="87" s="1"/>
  <c r="G53" i="87"/>
  <c r="B53" i="87"/>
  <c r="A53" i="87"/>
  <c r="B48" i="87"/>
  <c r="A48" i="87"/>
  <c r="G44" i="87"/>
  <c r="G43" i="87"/>
  <c r="G45" i="87" s="1"/>
  <c r="G46" i="87" s="1"/>
  <c r="B43" i="87"/>
  <c r="A43" i="87"/>
  <c r="G39" i="87"/>
  <c r="G38" i="87"/>
  <c r="B38" i="87"/>
  <c r="A38" i="87"/>
  <c r="G34" i="87"/>
  <c r="G33" i="87"/>
  <c r="G35" i="87" s="1"/>
  <c r="G36" i="87" s="1"/>
  <c r="B33" i="87"/>
  <c r="A33" i="87"/>
  <c r="G29" i="87"/>
  <c r="G30" i="87" s="1"/>
  <c r="G31" i="87" s="1"/>
  <c r="G28" i="87"/>
  <c r="B28" i="87"/>
  <c r="A28" i="87"/>
  <c r="G24" i="87"/>
  <c r="G23" i="87"/>
  <c r="G25" i="87" s="1"/>
  <c r="G26" i="87" s="1"/>
  <c r="B23" i="87"/>
  <c r="A23" i="87"/>
  <c r="G19" i="87"/>
  <c r="G18" i="87"/>
  <c r="B18" i="87"/>
  <c r="A18" i="87"/>
  <c r="G14" i="87"/>
  <c r="G13" i="87"/>
  <c r="G15" i="87" s="1"/>
  <c r="G16" i="87" s="1"/>
  <c r="B13" i="87"/>
  <c r="A13" i="87"/>
  <c r="G9" i="87"/>
  <c r="G10" i="87" s="1"/>
  <c r="G11" i="87" s="1"/>
  <c r="G8" i="87"/>
  <c r="B8" i="87"/>
  <c r="A8" i="87"/>
  <c r="G4" i="87"/>
  <c r="G3" i="87"/>
  <c r="G5" i="87" s="1"/>
  <c r="G6" i="87" s="1"/>
  <c r="B3" i="87"/>
  <c r="A3" i="87"/>
  <c r="G40" i="87" l="1"/>
  <c r="G41" i="87" s="1"/>
  <c r="G95" i="87"/>
  <c r="G96" i="87" s="1"/>
  <c r="G20" i="87"/>
  <c r="G21" i="87" s="1"/>
  <c r="G65" i="87"/>
  <c r="G66" i="87" s="1"/>
  <c r="G100" i="87"/>
  <c r="G101" i="87" s="1"/>
  <c r="G149" i="87" s="1"/>
  <c r="G154" i="87" s="1"/>
  <c r="C48" i="87"/>
  <c r="D48" i="87" s="1"/>
  <c r="E48" i="87" s="1"/>
  <c r="F48" i="87" s="1"/>
  <c r="F49" i="87" s="1"/>
  <c r="F50" i="87" s="1"/>
  <c r="G139" i="87"/>
  <c r="G144" i="87" s="1"/>
  <c r="G49" i="88"/>
  <c r="G29" i="88"/>
  <c r="G30" i="88" s="1"/>
  <c r="G31" i="88" s="1"/>
  <c r="G28" i="88"/>
  <c r="G24" i="88"/>
  <c r="G25" i="88" s="1"/>
  <c r="G26" i="88" s="1"/>
  <c r="G23" i="88"/>
  <c r="G19" i="88"/>
  <c r="G18" i="88"/>
  <c r="G20" i="88" s="1"/>
  <c r="G21" i="88" s="1"/>
  <c r="G14" i="88"/>
  <c r="G15" i="88" s="1"/>
  <c r="G16" i="88" s="1"/>
  <c r="G13" i="88"/>
  <c r="G9" i="88"/>
  <c r="G8" i="88"/>
  <c r="G10" i="88" s="1"/>
  <c r="G11" i="88" s="1"/>
  <c r="D11" i="89" l="1"/>
  <c r="D10" i="89"/>
  <c r="D9" i="89"/>
  <c r="D8" i="89"/>
  <c r="D7" i="89"/>
  <c r="G78" i="88"/>
  <c r="G80" i="88" s="1"/>
  <c r="G81" i="88" s="1"/>
  <c r="D21" i="89" s="1"/>
  <c r="G74" i="88"/>
  <c r="G73" i="88"/>
  <c r="G69" i="88"/>
  <c r="G68" i="88"/>
  <c r="G58" i="88"/>
  <c r="G60" i="88" s="1"/>
  <c r="G61" i="88" s="1"/>
  <c r="D17" i="89" s="1"/>
  <c r="G54" i="88"/>
  <c r="G53" i="88"/>
  <c r="G55" i="88" s="1"/>
  <c r="G56" i="88" s="1"/>
  <c r="G48" i="88"/>
  <c r="G50" i="88" s="1"/>
  <c r="G51" i="88" s="1"/>
  <c r="D15" i="89" s="1"/>
  <c r="G44" i="88"/>
  <c r="G43" i="88"/>
  <c r="G39" i="88"/>
  <c r="G38" i="88"/>
  <c r="G33" i="88"/>
  <c r="G35" i="88" s="1"/>
  <c r="G36" i="88" s="1"/>
  <c r="D12" i="89" s="1"/>
  <c r="G4" i="88"/>
  <c r="G3" i="88"/>
  <c r="G5" i="88" l="1"/>
  <c r="G6" i="88" s="1"/>
  <c r="D6" i="89" s="1"/>
  <c r="A1" i="88"/>
  <c r="A1" i="87"/>
  <c r="G75" i="88"/>
  <c r="G76" i="88" s="1"/>
  <c r="D20" i="89" s="1"/>
  <c r="G70" i="88"/>
  <c r="G71" i="88" s="1"/>
  <c r="D19" i="89" s="1"/>
  <c r="C63" i="88"/>
  <c r="D63" i="88" s="1"/>
  <c r="D16" i="89"/>
  <c r="G40" i="88"/>
  <c r="G41" i="88" s="1"/>
  <c r="D13" i="89" s="1"/>
  <c r="G45" i="88"/>
  <c r="G46" i="88" s="1"/>
  <c r="D14" i="89" s="1"/>
  <c r="G30" i="80"/>
  <c r="H30" i="80" s="1"/>
  <c r="G29" i="80"/>
  <c r="H29" i="80" s="1"/>
  <c r="G28" i="80"/>
  <c r="H28" i="80" s="1"/>
  <c r="G27" i="80"/>
  <c r="H27" i="80" s="1"/>
  <c r="G26" i="80"/>
  <c r="H26" i="80" s="1"/>
  <c r="G25" i="80"/>
  <c r="H25" i="80" s="1"/>
  <c r="G24" i="80"/>
  <c r="H24" i="80" s="1"/>
  <c r="G21" i="80"/>
  <c r="H21" i="80" s="1"/>
  <c r="G20" i="80"/>
  <c r="H20" i="80" s="1"/>
  <c r="G19" i="80"/>
  <c r="H19" i="80" s="1"/>
  <c r="G13" i="80"/>
  <c r="H13" i="80" s="1"/>
  <c r="G9" i="80"/>
  <c r="H9" i="80" s="1"/>
  <c r="G8" i="80"/>
  <c r="H8" i="80" s="1"/>
  <c r="E63" i="88" l="1"/>
  <c r="F63" i="88" s="1"/>
  <c r="F64" i="88" s="1"/>
  <c r="F65" i="88" s="1"/>
  <c r="D18" i="89" s="1"/>
  <c r="G38" i="89"/>
  <c r="H38" i="89" s="1"/>
  <c r="G39" i="89"/>
  <c r="H39" i="89" s="1"/>
  <c r="G165" i="88"/>
  <c r="G164" i="88"/>
  <c r="G159" i="88"/>
  <c r="G162" i="88" s="1"/>
  <c r="D36" i="89" s="1"/>
  <c r="G135" i="88"/>
  <c r="G134" i="88"/>
  <c r="G130" i="88"/>
  <c r="G129" i="88"/>
  <c r="G131" i="88" s="1"/>
  <c r="G132" i="88" s="1"/>
  <c r="G125" i="88"/>
  <c r="G124" i="88"/>
  <c r="G120" i="88"/>
  <c r="G115" i="88"/>
  <c r="G114" i="88"/>
  <c r="G110" i="88"/>
  <c r="G109" i="88"/>
  <c r="G99" i="88"/>
  <c r="G98" i="88"/>
  <c r="G94" i="88"/>
  <c r="G93" i="88"/>
  <c r="G89" i="88"/>
  <c r="G88" i="88"/>
  <c r="G90" i="88" s="1"/>
  <c r="G91" i="88" s="1"/>
  <c r="D23" i="89" s="1"/>
  <c r="G84" i="88"/>
  <c r="G83" i="88"/>
  <c r="G85" i="88" s="1"/>
  <c r="G86" i="88" s="1"/>
  <c r="D22" i="89" s="1"/>
  <c r="B159" i="88"/>
  <c r="B154" i="88"/>
  <c r="B149" i="88"/>
  <c r="B144" i="88"/>
  <c r="B139" i="88"/>
  <c r="B134" i="88"/>
  <c r="B129" i="88"/>
  <c r="B124" i="88"/>
  <c r="B114" i="88"/>
  <c r="B109" i="88"/>
  <c r="B98" i="88"/>
  <c r="B93" i="88"/>
  <c r="B88" i="88"/>
  <c r="B83" i="88"/>
  <c r="B78" i="88"/>
  <c r="B73" i="88"/>
  <c r="B68" i="88"/>
  <c r="B63" i="88"/>
  <c r="B58" i="88"/>
  <c r="B53" i="88"/>
  <c r="B48" i="88"/>
  <c r="B43" i="88"/>
  <c r="B38" i="88"/>
  <c r="B33" i="88"/>
  <c r="B28" i="88"/>
  <c r="B23" i="88"/>
  <c r="B18" i="88"/>
  <c r="B13" i="88"/>
  <c r="B8" i="88"/>
  <c r="B3" i="88"/>
  <c r="D16" i="82"/>
  <c r="D38" i="82"/>
  <c r="D33" i="80" s="1"/>
  <c r="D37" i="82"/>
  <c r="D32" i="82"/>
  <c r="D29" i="82"/>
  <c r="D28" i="82"/>
  <c r="G21" i="90"/>
  <c r="H21" i="90" s="1"/>
  <c r="G20" i="90"/>
  <c r="H20" i="90" s="1"/>
  <c r="G19" i="90"/>
  <c r="H19" i="90" s="1"/>
  <c r="G18" i="90"/>
  <c r="H18" i="90" s="1"/>
  <c r="G17" i="90"/>
  <c r="H17" i="90" s="1"/>
  <c r="G16" i="90"/>
  <c r="H16" i="90" s="1"/>
  <c r="G14" i="90"/>
  <c r="H14" i="90" s="1"/>
  <c r="G13" i="90"/>
  <c r="H13" i="90" s="1"/>
  <c r="G12" i="90"/>
  <c r="H12" i="90" s="1"/>
  <c r="G11" i="90"/>
  <c r="H11" i="90" s="1"/>
  <c r="G7" i="90"/>
  <c r="H7" i="90" s="1"/>
  <c r="G6" i="90"/>
  <c r="H6" i="90" s="1"/>
  <c r="H23" i="90" s="1"/>
  <c r="A1" i="90"/>
  <c r="G166" i="88" l="1"/>
  <c r="G167" i="88" s="1"/>
  <c r="D37" i="89" s="1"/>
  <c r="D26" i="82"/>
  <c r="D13" i="82"/>
  <c r="D30" i="80" s="1"/>
  <c r="G136" i="88"/>
  <c r="G137" i="88" s="1"/>
  <c r="G126" i="88"/>
  <c r="G127" i="88" s="1"/>
  <c r="D28" i="89" s="1"/>
  <c r="D29" i="89" s="1"/>
  <c r="G100" i="88"/>
  <c r="G101" i="88" s="1"/>
  <c r="D25" i="89" s="1"/>
  <c r="D10" i="82"/>
  <c r="D9" i="82"/>
  <c r="D7" i="82"/>
  <c r="D6" i="82"/>
  <c r="G121" i="88"/>
  <c r="G122" i="88" s="1"/>
  <c r="D30" i="89" s="1"/>
  <c r="G116" i="88"/>
  <c r="G117" i="88" s="1"/>
  <c r="D27" i="89" s="1"/>
  <c r="G111" i="88"/>
  <c r="G112" i="88" s="1"/>
  <c r="G95" i="88"/>
  <c r="G96" i="88" s="1"/>
  <c r="D24" i="89" s="1"/>
  <c r="D11" i="82"/>
  <c r="D8" i="82"/>
  <c r="D20" i="82"/>
  <c r="D31" i="82"/>
  <c r="D35" i="82"/>
  <c r="D30" i="82"/>
  <c r="D23" i="82"/>
  <c r="D17" i="82"/>
  <c r="D15" i="82"/>
  <c r="D39" i="82"/>
  <c r="D27" i="82"/>
  <c r="D24" i="82"/>
  <c r="D22" i="82"/>
  <c r="D21" i="82"/>
  <c r="D19" i="82"/>
  <c r="D29" i="80" s="1"/>
  <c r="D12" i="82"/>
  <c r="G37" i="89"/>
  <c r="H37" i="89" s="1"/>
  <c r="G36" i="89"/>
  <c r="H36" i="89" s="1"/>
  <c r="G31" i="89"/>
  <c r="H31" i="89" s="1"/>
  <c r="G29" i="89"/>
  <c r="H29" i="89" s="1"/>
  <c r="G28" i="89"/>
  <c r="H28" i="89" s="1"/>
  <c r="G27" i="89"/>
  <c r="H27" i="89" s="1"/>
  <c r="G26" i="89"/>
  <c r="H26" i="89" s="1"/>
  <c r="G25" i="89"/>
  <c r="H25" i="89" s="1"/>
  <c r="G24" i="89"/>
  <c r="H24" i="89" s="1"/>
  <c r="G23" i="89"/>
  <c r="H23" i="89" s="1"/>
  <c r="G22" i="89"/>
  <c r="H22" i="89" s="1"/>
  <c r="G21" i="89"/>
  <c r="H21" i="89" s="1"/>
  <c r="G20" i="89"/>
  <c r="H20" i="89" s="1"/>
  <c r="G19" i="89"/>
  <c r="H19" i="89" s="1"/>
  <c r="G18" i="89"/>
  <c r="H18" i="89" s="1"/>
  <c r="G17" i="89"/>
  <c r="H17" i="89" s="1"/>
  <c r="G16" i="89"/>
  <c r="H16" i="89" s="1"/>
  <c r="G15" i="89"/>
  <c r="H15" i="89" s="1"/>
  <c r="G14" i="89"/>
  <c r="H14" i="89" s="1"/>
  <c r="G13" i="89"/>
  <c r="H13" i="89" s="1"/>
  <c r="G12" i="89"/>
  <c r="H12" i="89" s="1"/>
  <c r="G11" i="89"/>
  <c r="H11" i="89" s="1"/>
  <c r="G10" i="89"/>
  <c r="H10" i="89" s="1"/>
  <c r="G8" i="89"/>
  <c r="H8" i="89" s="1"/>
  <c r="G7" i="89"/>
  <c r="H7" i="89" s="1"/>
  <c r="G6" i="89"/>
  <c r="H6" i="89" s="1"/>
  <c r="H40" i="89" s="1"/>
  <c r="B164" i="88"/>
  <c r="B119" i="88"/>
  <c r="A73" i="88"/>
  <c r="A68" i="88"/>
  <c r="A63" i="88"/>
  <c r="A58" i="88"/>
  <c r="A53" i="88"/>
  <c r="A48" i="88"/>
  <c r="A43" i="88"/>
  <c r="A38" i="88"/>
  <c r="A33" i="88"/>
  <c r="A28" i="88"/>
  <c r="A23" i="88"/>
  <c r="A18" i="88"/>
  <c r="A13" i="88"/>
  <c r="A8" i="88"/>
  <c r="A3" i="88"/>
  <c r="D26" i="89" l="1"/>
  <c r="G149" i="88"/>
  <c r="G139" i="88"/>
  <c r="D14" i="82"/>
  <c r="D32" i="80" s="1"/>
  <c r="D25" i="82"/>
  <c r="D36" i="82"/>
  <c r="A1" i="81"/>
  <c r="A1" i="80" l="1"/>
  <c r="A1" i="83" s="1"/>
  <c r="A1" i="89"/>
  <c r="D18" i="82"/>
  <c r="D34" i="89"/>
  <c r="G154" i="88"/>
  <c r="D32" i="89"/>
  <c r="G144" i="88"/>
  <c r="D34" i="82"/>
  <c r="D33" i="82"/>
  <c r="G29" i="83"/>
  <c r="H29" i="83" s="1"/>
  <c r="G28" i="83"/>
  <c r="H28" i="83" s="1"/>
  <c r="G27" i="83"/>
  <c r="H27" i="83" s="1"/>
  <c r="G26" i="83"/>
  <c r="H26" i="83" s="1"/>
  <c r="G25" i="83"/>
  <c r="H25" i="83" s="1"/>
  <c r="G24" i="83"/>
  <c r="H24" i="83" s="1"/>
  <c r="G23" i="83"/>
  <c r="H23" i="83" s="1"/>
  <c r="G22" i="83"/>
  <c r="H22" i="83" s="1"/>
  <c r="G21" i="83"/>
  <c r="H21" i="83" s="1"/>
  <c r="G20" i="83"/>
  <c r="H20" i="83" s="1"/>
  <c r="G19" i="83"/>
  <c r="H19" i="83" s="1"/>
  <c r="G18" i="83"/>
  <c r="H18" i="83" s="1"/>
  <c r="G17" i="83"/>
  <c r="H17" i="83" s="1"/>
  <c r="G16" i="83"/>
  <c r="H16" i="83" s="1"/>
  <c r="G15" i="83"/>
  <c r="H15" i="83" s="1"/>
  <c r="G14" i="83"/>
  <c r="H14" i="83" s="1"/>
  <c r="G13" i="83"/>
  <c r="H13" i="83" s="1"/>
  <c r="G12" i="83"/>
  <c r="H12" i="83" s="1"/>
  <c r="G11" i="83"/>
  <c r="H11" i="83" s="1"/>
  <c r="G10" i="83"/>
  <c r="H10" i="83" s="1"/>
  <c r="G9" i="83"/>
  <c r="H9" i="83" s="1"/>
  <c r="G8" i="83"/>
  <c r="H8" i="83" s="1"/>
  <c r="G7" i="83"/>
  <c r="H7" i="83" s="1"/>
  <c r="G6" i="83"/>
  <c r="H6" i="83" s="1"/>
  <c r="H30" i="83" s="1"/>
  <c r="G39" i="82"/>
  <c r="H39" i="82" s="1"/>
  <c r="G38" i="82"/>
  <c r="H38" i="82" s="1"/>
  <c r="G31" i="82"/>
  <c r="H31" i="82" s="1"/>
  <c r="G29" i="82"/>
  <c r="H29" i="82" s="1"/>
  <c r="G28" i="82"/>
  <c r="H28" i="82" s="1"/>
  <c r="G27" i="82"/>
  <c r="H27" i="82" s="1"/>
  <c r="G26" i="82"/>
  <c r="H26" i="82" s="1"/>
  <c r="G25" i="82"/>
  <c r="H25" i="82" s="1"/>
  <c r="G24" i="82"/>
  <c r="H24" i="82" s="1"/>
  <c r="G23" i="82"/>
  <c r="H23" i="82" s="1"/>
  <c r="G22" i="82"/>
  <c r="H22" i="82" s="1"/>
  <c r="G21" i="82"/>
  <c r="H21" i="82" s="1"/>
  <c r="G12" i="82"/>
  <c r="H12" i="82" s="1"/>
  <c r="G8" i="82"/>
  <c r="H8" i="82" s="1"/>
  <c r="G11" i="82"/>
  <c r="H11" i="82" s="1"/>
  <c r="G10" i="82"/>
  <c r="H10" i="82" s="1"/>
  <c r="G7" i="82"/>
  <c r="H7" i="82" s="1"/>
  <c r="G20" i="82"/>
  <c r="H20" i="82" s="1"/>
  <c r="G18" i="82"/>
  <c r="H18" i="82" s="1"/>
  <c r="G17" i="82"/>
  <c r="H17" i="82" s="1"/>
  <c r="G16" i="82"/>
  <c r="H16" i="82" s="1"/>
  <c r="G15" i="82"/>
  <c r="H15" i="82" s="1"/>
  <c r="G19" i="82"/>
  <c r="H19" i="82" s="1"/>
  <c r="G14" i="82"/>
  <c r="H14" i="82" s="1"/>
  <c r="G13" i="82"/>
  <c r="H13" i="82" s="1"/>
  <c r="G6" i="82"/>
  <c r="H6" i="82" s="1"/>
  <c r="H41" i="82" s="1"/>
  <c r="G24" i="81"/>
  <c r="H24" i="81" s="1"/>
  <c r="G23" i="81"/>
  <c r="H23" i="81" s="1"/>
  <c r="G22" i="81"/>
  <c r="H22" i="81" s="1"/>
  <c r="G21" i="81"/>
  <c r="H21" i="81" s="1"/>
  <c r="G20" i="81"/>
  <c r="H20" i="81" s="1"/>
  <c r="G19" i="81"/>
  <c r="H19" i="81" s="1"/>
  <c r="G18" i="81"/>
  <c r="H18" i="81" s="1"/>
  <c r="G16" i="81"/>
  <c r="H16" i="81" s="1"/>
  <c r="G15" i="81"/>
  <c r="H15" i="81" s="1"/>
  <c r="G14" i="81"/>
  <c r="H14" i="81" s="1"/>
  <c r="G13" i="81"/>
  <c r="H13" i="81" s="1"/>
  <c r="G12" i="81"/>
  <c r="H12" i="81" s="1"/>
  <c r="G11" i="81"/>
  <c r="H11" i="81" s="1"/>
  <c r="G7" i="81"/>
  <c r="H7" i="81" s="1"/>
  <c r="G6" i="81"/>
  <c r="H6" i="81" s="1"/>
  <c r="H26" i="81" s="1"/>
  <c r="D35" i="89" l="1"/>
  <c r="D33" i="89"/>
</calcChain>
</file>

<file path=xl/sharedStrings.xml><?xml version="1.0" encoding="utf-8"?>
<sst xmlns="http://schemas.openxmlformats.org/spreadsheetml/2006/main" count="1176" uniqueCount="272">
  <si>
    <t xml:space="preserve">
BILL OF QUANTITES_Lot 1 - Site 1 (PSB-142 BADABER PEHAWAR)      </t>
  </si>
  <si>
    <t>S.NO</t>
  </si>
  <si>
    <t>DESCRIPTION</t>
  </si>
  <si>
    <t>TOTAL AMOUNT</t>
  </si>
  <si>
    <t>A</t>
  </si>
  <si>
    <t>CLASS ROOMS</t>
  </si>
  <si>
    <t>CIVIL WORKS</t>
  </si>
  <si>
    <t>ELECTRICAL WORKS</t>
  </si>
  <si>
    <t>TOTAL "A"</t>
  </si>
  <si>
    <t>B</t>
  </si>
  <si>
    <t>TOILET BLOCK</t>
  </si>
  <si>
    <t>PLUMBING WORKS</t>
  </si>
  <si>
    <t>TOTAL "B"</t>
  </si>
  <si>
    <t>C</t>
  </si>
  <si>
    <t>REHABILITATION WORKS</t>
  </si>
  <si>
    <t>TOTAL "C"</t>
  </si>
  <si>
    <t>D</t>
  </si>
  <si>
    <t>SOLARIZATION</t>
  </si>
  <si>
    <t>TOTAL "D"</t>
  </si>
  <si>
    <t>NET TOTAL  "A+B+C+D"</t>
  </si>
  <si>
    <t>LOCATION FACTOR @ 1.00</t>
  </si>
  <si>
    <t>GRAND TOTAL</t>
  </si>
  <si>
    <t>PSB-142 BADABER PEHAWAR</t>
  </si>
  <si>
    <t>ITEM#</t>
  </si>
  <si>
    <t>Description</t>
  </si>
  <si>
    <t>Unit</t>
  </si>
  <si>
    <t>BOQ</t>
  </si>
  <si>
    <t>Upto Date</t>
  </si>
  <si>
    <t>Quantity</t>
  </si>
  <si>
    <t>Unit Rate (Rs)</t>
  </si>
  <si>
    <t>Total Amount (Rs)</t>
  </si>
  <si>
    <t>Amount (Rs)</t>
  </si>
  <si>
    <t>Civil Works</t>
  </si>
  <si>
    <t>03-25-b</t>
  </si>
  <si>
    <t>Excavation in foundation of building, bridges etc complete
: in ordinary soil</t>
  </si>
  <si>
    <r>
      <t>M</t>
    </r>
    <r>
      <rPr>
        <vertAlign val="superscript"/>
        <sz val="12"/>
        <rFont val="Book Antiqua"/>
        <family val="1"/>
      </rPr>
      <t>3</t>
    </r>
  </si>
  <si>
    <t>03-18-a</t>
  </si>
  <si>
    <t>Filling, watering and ramming earth under floor
with surplus earth from foundation, etc</t>
  </si>
  <si>
    <t>03-16-b</t>
  </si>
  <si>
    <t>Rehandling of earthwork upto a lead of 25 m.</t>
  </si>
  <si>
    <t>03-19-a</t>
  </si>
  <si>
    <t>Extra for every 15 m extra lead or part thereof for
earthwork soft, ordinary, hard &amp; very hard (16 nos of trip x5.98=95.68)</t>
  </si>
  <si>
    <t>03-20-a</t>
  </si>
  <si>
    <t>Transportation of earth all types beyond 250 m
and upto 500 m</t>
  </si>
  <si>
    <t>03-20-b</t>
  </si>
  <si>
    <t>Transportation of earth all types for every 100m
extra lead beyond 500m upto 1.5 km. (10 nos of trip x 38.69=1160.7)</t>
  </si>
  <si>
    <t>07-30</t>
  </si>
  <si>
    <t>Supplying and filling sand under floor or plugging
in wells</t>
  </si>
  <si>
    <t>06-03-b</t>
  </si>
  <si>
    <t>Cement Concrete (brick/stone ballast, 1.5" to 2"/nullah
shingle well graded and cleaned) in foundation &amp; plinth
(Ratio 1:4:8)</t>
  </si>
  <si>
    <t>06-07-b-03</t>
  </si>
  <si>
    <t>RCC in raft foundation slab, base slab of column &amp; ret.
wall etc, not including in 06-06. Type C(1:2:4)</t>
  </si>
  <si>
    <t>06-07-a-03</t>
  </si>
  <si>
    <t>RCC in roof slab, beam, column &amp; other structural
members, insitu or precast. (1:2:4)</t>
  </si>
  <si>
    <t>06-47-c</t>
  </si>
  <si>
    <t>Erection and removal of Form work with Plywood
sheet finishing for RCC or Plain cement Concrete
in any shpae - Position / Horizontal</t>
  </si>
  <si>
    <r>
      <t>M</t>
    </r>
    <r>
      <rPr>
        <vertAlign val="superscript"/>
        <sz val="12"/>
        <rFont val="Book Antiqua"/>
        <family val="1"/>
      </rPr>
      <t>2</t>
    </r>
  </si>
  <si>
    <t>06-47-d</t>
  </si>
  <si>
    <t>Erection and removal of Form work with Plywood
sheet finishing for RCC or Plain cement Concrete
in any shape - Position / Vertical</t>
  </si>
  <si>
    <t>06-08-c</t>
  </si>
  <si>
    <t>Supply &amp; fabricate M.S. reinforcement for cement
concrete (Hot rolled deformed bars Grade 40)</t>
  </si>
  <si>
    <t>Tonne</t>
  </si>
  <si>
    <t>07-04-a-05</t>
  </si>
  <si>
    <t>1st class brick work in foundation and plinth in
Cement, sand mortar 1:6</t>
  </si>
  <si>
    <t>07-05-a-05</t>
  </si>
  <si>
    <t>1st class brick work in ground floor Cement, sand
mortar 1:6</t>
  </si>
  <si>
    <t>06-05-i</t>
  </si>
  <si>
    <t>Plain Cement Concrete including placing, compacting,
finishing &amp; curing (Ratio 1:4:8)</t>
  </si>
  <si>
    <t>10-26-c-ii</t>
  </si>
  <si>
    <t>Provide &amp; lay marble fine dressed stone flooring on surface in white cement complete: 3/4" thick 12 x 12 Sunny White Marble</t>
  </si>
  <si>
    <t>10-45-a-ii</t>
  </si>
  <si>
    <t>Provide &amp; lay marble fine dressed stone dado or skirting in white cement complete: 3/8" thick 12 x 12 Sunny White Marble</t>
  </si>
  <si>
    <t>11-09-b</t>
  </si>
  <si>
    <t>Cement plaster 1:4 upto 20' height 1/2" thick</t>
  </si>
  <si>
    <t>11-10-b</t>
  </si>
  <si>
    <t>Cement plaster 3/8" thick under soffit of RCC roof
slabs only upto 20' height : (1:3)</t>
  </si>
  <si>
    <t>11-18-b</t>
  </si>
  <si>
    <t>Cement pointing struck joints, on walls, upto 20' height : Ratio 1:3</t>
  </si>
  <si>
    <t>12-57-b</t>
  </si>
  <si>
    <t>Providing and fixing double leaf steel door with frame fully panelled with M.S sheet 16 gauge (1.59mm) painted with two coats of red oxide paint with brass fitting of approved make including cost of fabrication, iron lugs, cutting holes and making good the damages to walls</t>
  </si>
  <si>
    <t>25-39-b-05</t>
  </si>
  <si>
    <t>Providing and Fixing steel windows 18 gauge with
openable glazed panels With 22 SWG wire gauze :
Glass pane 5mm</t>
  </si>
  <si>
    <t>12-61</t>
  </si>
  <si>
    <t>MS flat 1/2"x1/8" grill in windows of approved design</t>
  </si>
  <si>
    <t>25-37</t>
  </si>
  <si>
    <t>Providing and Fixing stair railing of 2.5" i/d GI
pipe, welded with 5/8"x5/8" MS bars 2'-9" high,
fixed in each step</t>
  </si>
  <si>
    <t>M</t>
  </si>
  <si>
    <t>06-05-h</t>
  </si>
  <si>
    <t>Plain Cement Concrete including placing, compacting, finishing &amp; curing (Ratio 1:3:6)</t>
  </si>
  <si>
    <t>28-19</t>
  </si>
  <si>
    <t>Making notice board 1/2" thick of c/s mortar 1:3
with 2"x1/2" beading</t>
  </si>
  <si>
    <t>11-20-b</t>
  </si>
  <si>
    <t>Providing and applying wall putty of 2mm thickness over plastered surface to prepare the surface even and smooth complete.</t>
  </si>
  <si>
    <t>11-21-a-02</t>
  </si>
  <si>
    <t>Distempering New surface : Two coats</t>
  </si>
  <si>
    <t>13-25-a</t>
  </si>
  <si>
    <t>Preparing surface &amp; painting with snowcem /
weathershield paint : First coat</t>
  </si>
  <si>
    <t>13-25-b</t>
  </si>
  <si>
    <t>Preparing surface &amp; painting with snowcem /
weathershield paint : 2nd &amp; subsequent coats</t>
  </si>
  <si>
    <t>25-44</t>
  </si>
  <si>
    <t>Supplying and Fixing 18SWG Steel Almirah, 12" max depth including box shelves, back, shelves, lock, spray paint complete</t>
  </si>
  <si>
    <t>09-06</t>
  </si>
  <si>
    <t>Single layer of tiles 10"x5"x1.25" laid over 4" earth and 1"
mud plaster on top of RC roof slab</t>
  </si>
  <si>
    <t>07-07-a-05</t>
  </si>
  <si>
    <t>1st class brick work other than building upto 10 ft.
height : Cement, sand mortar 1:6</t>
  </si>
  <si>
    <t>Total BOQ  Amount</t>
  </si>
  <si>
    <t>NO</t>
  </si>
  <si>
    <t>L</t>
  </si>
  <si>
    <t>W</t>
  </si>
  <si>
    <t>H</t>
  </si>
  <si>
    <t xml:space="preserve">QTY </t>
  </si>
  <si>
    <t>total cft</t>
  </si>
  <si>
    <t>total</t>
  </si>
  <si>
    <t>='C-CW'!A21</t>
  </si>
  <si>
    <t>='C-CW'!A23</t>
  </si>
  <si>
    <t>='C-CW'!A24</t>
  </si>
  <si>
    <t>='C-CW'!A25</t>
  </si>
  <si>
    <t>='C-CW'!A26</t>
  </si>
  <si>
    <t>15-02-a-02</t>
  </si>
  <si>
    <t>Supply and Erection PVC pipe for wiring purpose
complete On surface including clamps etc: 3/4" i/d</t>
  </si>
  <si>
    <t>15-02-a-03</t>
  </si>
  <si>
    <t>Supply and Erection PVC pipe for wiring purpose
complete On surface including clamps etc: 1" i/d</t>
  </si>
  <si>
    <t>15-05-a</t>
  </si>
  <si>
    <t>Supply and Erection single core PVC insulated copper conductor 250/440 V grade cable : 3/0.029" 1/2" i/d</t>
  </si>
  <si>
    <t>15-05-c</t>
  </si>
  <si>
    <t>Supply and Erection single core PVC insulated
copper conductor 250/440 V grade cable : 7/0.029"</t>
  </si>
  <si>
    <t>15-05-e</t>
  </si>
  <si>
    <t>Supply and Erection single core PVC insulated
copper conductor 250/440 V grade cable : 7/0.044"</t>
  </si>
  <si>
    <t>15-22-b</t>
  </si>
  <si>
    <t>Supply and Erection button holder/angle holder
Brass</t>
  </si>
  <si>
    <t>Each</t>
  </si>
  <si>
    <t>15-25</t>
  </si>
  <si>
    <t>Supply and Erection girder clamp hook, 5/8"
dia.for hanging ceiling fans</t>
  </si>
  <si>
    <t>15-50</t>
  </si>
  <si>
    <t>Wiring of light/fan/call-bell point in 3/0.029" PVC
insulated bare cable in PVC pipe recessed</t>
  </si>
  <si>
    <t>15-51</t>
  </si>
  <si>
    <t>Wiring of 2/3-pin 5-Amp. plug point in 3/0.029"
PVC insulated bare cable in PVC pipe recessed</t>
  </si>
  <si>
    <t>26-01-l-02</t>
  </si>
  <si>
    <t>Supply and Erection of DC CEILING FANS 48
inch 30-36 W</t>
  </si>
  <si>
    <t>15-71-a</t>
  </si>
  <si>
    <t>Supply and Erection single phase imported auto
circuit breaker 6 Amp.</t>
  </si>
  <si>
    <t>15-71-b</t>
  </si>
  <si>
    <t>Supply and Erection single phase imported auto circuit breaker 15 Amp</t>
  </si>
  <si>
    <t>15-70-b</t>
  </si>
  <si>
    <t>Supply and Erection transpower auto circuit
breaker 3-phase, 400V fungus moisture proofing : 60 Amp.</t>
  </si>
  <si>
    <t>15-75-b</t>
  </si>
  <si>
    <t>Supply and Erection cubical type factory fabricated floor/wall mounting steel main board comp. : Recessed</t>
  </si>
  <si>
    <t>M2</t>
  </si>
  <si>
    <t>26-01-c-09</t>
  </si>
  <si>
    <t>Supply and Erection of DC ENERGY EFFICIENT
LED LIGHT BULBS (51-100 W)</t>
  </si>
  <si>
    <t>15-69-a</t>
  </si>
  <si>
    <t>Supply and Erection best quality exhaust fan
complete with shutter &amp; regulator : 12"sweep</t>
  </si>
  <si>
    <t>15-53</t>
  </si>
  <si>
    <t>Special earthing of iron/metal clad switches etc with copper wire No. 8 SWG in GI pipe 1/2" dia</t>
  </si>
  <si>
    <t>15-24-b</t>
  </si>
  <si>
    <t>Supply and Erection tube light, including rod,
choke etc complete Single rod (40 watts) with 1 choke &amp; 1 starter</t>
  </si>
  <si>
    <t>Set</t>
  </si>
  <si>
    <t>15-82</t>
  </si>
  <si>
    <t>Supply and Fixing porcelain power plug 30 Amp</t>
  </si>
  <si>
    <t>TOILETS</t>
  </si>
  <si>
    <t>Extra for every 15 m extra lead or part thereof for
earthwork soft, ordinary, hard &amp; very hard</t>
  </si>
  <si>
    <t>Transportation of earth all types for every 100m
extra lead beyond 500m upto 1.5 km.</t>
  </si>
  <si>
    <t>10-55-q</t>
  </si>
  <si>
    <t>Providing and Fixing of Ceramic Tile 8"x12"
White</t>
  </si>
  <si>
    <t>10-39-a</t>
  </si>
  <si>
    <t>Glazed tile 1/4" thick dado jointed in white cement
complete : Ceramic Tile - 6"x6" white</t>
  </si>
  <si>
    <t>23-10</t>
  </si>
  <si>
    <t>Septic Tank (int.Size: 7'x2'x5') complete.</t>
  </si>
  <si>
    <t>23-11</t>
  </si>
  <si>
    <t>Soakage Pit (6'dia x 15' deep) complete</t>
  </si>
  <si>
    <t>TOTAL</t>
  </si>
  <si>
    <t xml:space="preserve">TOILET </t>
  </si>
  <si>
    <t>14-05-a-06</t>
  </si>
  <si>
    <t>Providing and Fixing glazed earthen ware wash
hand basin (WHB) complete size 56x40 cm
(22"x16"), including bracket set, waste coupling,
complete in all respects: Colour with pedestal
(Normal Quality)</t>
  </si>
  <si>
    <t>14-03-a</t>
  </si>
  <si>
    <t>Providing and fitting glazed earthenware water
closet (WC), squatter type (orisa pattern)
combined with foot rest. complete in all respects :
White</t>
  </si>
  <si>
    <t>14-10-a</t>
  </si>
  <si>
    <t>Providing and Fixing glazed earthen ware low
down flushing cistern 3 gallons (13.63 Liters)
capacity including bracket set, copper connection,
etc. complete in all respects: White</t>
  </si>
  <si>
    <t>14-01-a</t>
  </si>
  <si>
    <t>Providing and Fixing glazed earthen ware WC
European type of approved make/size excluding
cost of seat &amp; cover, complete in all respects:
White</t>
  </si>
  <si>
    <t>14-15</t>
  </si>
  <si>
    <t>Providing and Fixing CP (chromium plated) toilet
paper holder complete</t>
  </si>
  <si>
    <t>14-13</t>
  </si>
  <si>
    <t>Providing and fixing choricum plated soap dish
complete.</t>
  </si>
  <si>
    <t>14-20-d</t>
  </si>
  <si>
    <t>Providing and Fixing superior quality plastic shelf
60 x 13 cm (24"x5") with bracket</t>
  </si>
  <si>
    <t>14-20-c</t>
  </si>
  <si>
    <t>Providing and fixing superior quality plastic towel
rail.</t>
  </si>
  <si>
    <t>14-17-d</t>
  </si>
  <si>
    <t>Providing and fixing 22" x 16" looking mirror of
Imported glass complete with Aluminum frame of
standared size &amp; c.p screws.</t>
  </si>
  <si>
    <t>14-24-b</t>
  </si>
  <si>
    <t>Providing and fixing chromium plated (CP)
bib-cock heavy duty of approved quality : 1.5 cm
1/2</t>
  </si>
  <si>
    <t>14-21-b</t>
  </si>
  <si>
    <t>Providing and fixing chromium plated (CP)
pillar-cock, heavy duty of approved quality : 1.5
cm (1/2")</t>
  </si>
  <si>
    <t>14-31-b</t>
  </si>
  <si>
    <t>Providing and Fixing cast iron (CI) floor trap
approved quality including CI grating &amp; concrete
chamber all round : 4"x3" (100 mm x 75 mm)</t>
  </si>
  <si>
    <t>14-71-a</t>
  </si>
  <si>
    <t>Providing and Fixing of polydex high pressure PPR (green including testing ect complete 25 mm(including all special etc)</t>
  </si>
  <si>
    <t>14-71-b</t>
  </si>
  <si>
    <t>Providing and Fixing of polydex high pressure PPR (green including testing ect complete 20 mm(including all special etc)</t>
  </si>
  <si>
    <t>14-55-d</t>
  </si>
  <si>
    <t>Providing and Fixing GI pipe &amp; including specials
complete 1" dia (light)</t>
  </si>
  <si>
    <t>14-55-e</t>
  </si>
  <si>
    <t>Providing and Fixing GI pipe &amp; including specials
complete 3/4" dia (light)</t>
  </si>
  <si>
    <t>14-55-f</t>
  </si>
  <si>
    <t>Providing and Fixing GI pipe &amp; including specials
complete 1/2" dia (light)</t>
  </si>
  <si>
    <t>14-37-b</t>
  </si>
  <si>
    <t>Supply and Fixing cast iron (CI) manhole cover
with frame etc (Heavey Type) of approved quality
complete: 18" (455 mm) dia</t>
  </si>
  <si>
    <t>14-48-a</t>
  </si>
  <si>
    <t>Providing and Fixing brass ball float valve of
approved quality: 1/2" (13 mm) dia</t>
  </si>
  <si>
    <t>14-48-b</t>
  </si>
  <si>
    <t>Providing and Fixing brass ball float valve of
approved quality:  3/4" dia</t>
  </si>
  <si>
    <t>14-48-c</t>
  </si>
  <si>
    <t>Providing and Fixing brass ball float valve of
approved quality: 1" (25 mm) dia</t>
  </si>
  <si>
    <t>24-18-a-01</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</si>
  <si>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3" Nominal Pipe Size (NPS)</t>
  </si>
  <si>
    <t>24-18-a-02</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</si>
  <si>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4" Nominal Pipe Size (NPS)</t>
  </si>
  <si>
    <t>14-69-b-02</t>
  </si>
  <si>
    <t>Supplying and Fixing Polyethylene Water Tank
made from food grade FDA Certified raw material,
3 layers UV stablized, inert with water,
anti-fungus and anti-bacterial and have a service
life of more than 10 years : 400 gallons (Vertical)</t>
  </si>
  <si>
    <t>rehab</t>
  </si>
  <si>
    <t>BOQ ITEMS</t>
  </si>
  <si>
    <t>25-60-b</t>
  </si>
  <si>
    <t>Supply and fixing razor wire (1'-6" dia) consisting of 1-1/2"X1-1/2"X3/16" angle iron Y post 2'-6" long 6' to 8' center to center embedded in concrete block of size 3"X9"X6" (PCC 1:2:4), at top of boundary wall including painting posts etc. Complete in all respects.</t>
  </si>
  <si>
    <t>25-56</t>
  </si>
  <si>
    <t>Providing and fixing steel gate of 16-18 SWG MS Sheet Gate with angle iron frame (2"x2"x3/16") with side window, lock, painting etc M.S. sheet covering including hold fast, with or without rollers and track arrangement including providing
wicket shutter of required size with all accessories and locking arrangement complete</t>
  </si>
  <si>
    <t>BOUNDRY WALL</t>
  </si>
  <si>
    <t>='C-CW'!A6</t>
  </si>
  <si>
    <t>='C-CW'!A20</t>
  </si>
  <si>
    <t>CLASS ROOMS PRE CAST SLAB</t>
  </si>
  <si>
    <t>Providing and Laying Prestressed Roof of
Slab/Girder, 2" thick PCC 1:2:4 with chicken
mesh, polythene, mud, tar</t>
  </si>
  <si>
    <t>dismantling</t>
  </si>
  <si>
    <t>4.-13</t>
  </si>
  <si>
    <t>Dismantling brick work in lime or cement mortar</t>
  </si>
  <si>
    <t>04-19-a</t>
  </si>
  <si>
    <t>Dismantling : Plain Cement Concrete 1:4:8</t>
  </si>
  <si>
    <t>04-19-b</t>
  </si>
  <si>
    <t>Dismantling : Plain Cement Concrete 1:3:6</t>
  </si>
  <si>
    <t>04-20-a</t>
  </si>
  <si>
    <t>Dismantling RCC, separating reinforcement,
cleaning &amp; straightening the same</t>
  </si>
  <si>
    <t>04-22-a</t>
  </si>
  <si>
    <t>Dismantling 1st class tile roofing</t>
  </si>
  <si>
    <t xml:space="preserve">TOTAL </t>
  </si>
  <si>
    <t>Bill of Quantity for Solar PV System in PSB-142 Badabir, Peshawar</t>
  </si>
  <si>
    <t>S#</t>
  </si>
  <si>
    <t>Qty</t>
  </si>
  <si>
    <t>Unit Rate</t>
  </si>
  <si>
    <t>Solar PV modules, mono-crystalline, A Grade, minimum 20%   Module   efficiency and 25 years power output warranty.</t>
  </si>
  <si>
    <t>Watt</t>
  </si>
  <si>
    <t>Off-Grid Hybrid Inverter  24V/48V with built in MPPT charge controller and complete in all sort of protections.</t>
  </si>
  <si>
    <t>Miscellaneous Items</t>
  </si>
  <si>
    <t>DC Breaker 16A-2P per string between PV Modules and Inverter</t>
  </si>
  <si>
    <t>No</t>
  </si>
  <si>
    <t>DC Breaker 50A/48V 2-P between Inverter &amp; Battery bank</t>
  </si>
  <si>
    <t>AC Breaker 32A-2P in Main Distribution Box (WAPDA)</t>
  </si>
  <si>
    <t>AC Breaker 10 A-1P b/w Inverter &amp; Load</t>
  </si>
  <si>
    <t>Changeover Switch 30A</t>
  </si>
  <si>
    <t>DC Flexible Copper Cables 6 mm sq. single Core per String, Fitted in HDPE Pipe (1")</t>
  </si>
  <si>
    <t>meter</t>
  </si>
  <si>
    <r>
      <t>DC Flexible Copper Cables 25 mm</t>
    </r>
    <r>
      <rPr>
        <vertAlign val="superscript"/>
        <sz val="12"/>
        <color theme="1"/>
        <rFont val="Calibri"/>
        <family val="2"/>
        <scheme val="minor"/>
      </rPr>
      <t>2</t>
    </r>
    <r>
      <rPr>
        <sz val="12"/>
        <color theme="1"/>
        <rFont val="Calibri"/>
        <family val="2"/>
        <scheme val="minor"/>
      </rPr>
      <t xml:space="preserve"> single Core Cable between Inverter and Battery Bank for 48 V System</t>
    </r>
  </si>
  <si>
    <t>AC Cables 7/0.036 (4 mm sq.) from Inverter to Main Distribution Box</t>
  </si>
  <si>
    <t>AC Cables 7/0.029 (2.5 mm sq.) from MDB to distribution box in rooms</t>
  </si>
  <si>
    <t>AC Cables 3/0.029 (1.5 Sq. mm) from switch board to Load</t>
  </si>
  <si>
    <t>Stainless steel nuts &amp; bolts for PV structure and civil foundation work. HDPE Pipe, Flexible PVC Pipe, PVC Duct Patti etc. for cable ducting, Switches 10/15 Amp : On/Off Switches, Distribution Board, Copper Thimbles, Sleeves, Butt Joint Connectors, Ring Thimbles, PVC Shrouds, Heat Shrink Tubes for all termination, connection and jointing as per International Practices. Inverter, Batteries and Protective Devices must be Labelled Properly along with detail user manual, Cabinet for Complete System (Inverter, Breakers, changeover etc.), Surge Protection Device at DC &amp; AC input, Dry Chemical Powder Fire Extinguisher 6Kg Capacity complete in all respect.   Any other necessary items.</t>
  </si>
  <si>
    <t>Job</t>
  </si>
  <si>
    <t>Lightening Arrestor made of copper material having 1" dia &amp; 1m long rod with 5 spikes ball &amp; base, Earthing Plate 1x1ft, Earthing Rod 5 Feet Long 16 mm Dia made of Copper, Earthing Cable and Earthing powder.</t>
  </si>
  <si>
    <t>BackUp System: Lithium Ion LiFeP04 -48V battery</t>
  </si>
  <si>
    <t>kWhr</t>
  </si>
  <si>
    <t>Hot dipped (80 microns Average) Galvanized steel of minimum thickness of 12 SWG / 2.64 mm Channel / Pipe or 8 SWG / 4.06 mm Angle</t>
  </si>
  <si>
    <t>Ceiling Fan (45-55 Watt) 54"-56" Blades as per Pakistan Standards.</t>
  </si>
  <si>
    <t>LED Light Bulbs (14-15 Watt) E-27 Base with high lumen output as per International Standards and Certification</t>
  </si>
  <si>
    <t>Total Cost of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</si>
</sst>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0.000"/>
    <numFmt numFmtId="168" formatCode="m\o\n\th\ d\,\ yyyy"/>
    <numFmt numFmtId="169" formatCode="#.00"/>
    <numFmt numFmtId="170" formatCode="#."/>
    <numFmt numFmtId="171" formatCode="#,##0.0"/>
    <numFmt numFmtId="172" formatCode="_(* #\٬##0\٫00_);_(* \(#\٬##0\٫00\);_(* \-??_);_(@_)"/>
    <numFmt numFmtId="173" formatCode="#,##0.0000"/>
    <numFmt numFmtId="174" formatCode="General_)"/>
    <numFmt numFmtId="175" formatCode="0.0000"/>
    <numFmt numFmtId="176" formatCode="_(* #,##0.000_);_(* \(#,##0.000\);_(* &quot;-&quot;??_);_(@_)"/>
    <numFmt numFmtId="177" formatCode="0.00_)"/>
    <numFmt numFmtId="178" formatCode="#,##0;\-#,##0;&quot;-&quot;"/>
    <numFmt numFmtId="179" formatCode="mmmm\ d\,\ yyyy"/>
    <numFmt numFmtId="180" formatCode="#,##0."/>
    <numFmt numFmtId="181" formatCode="&quot;$&quot;#."/>
    <numFmt numFmtId="182" formatCode="0.00000"/>
    <numFmt numFmtId="183" formatCode="mm/dd/yy"/>
    <numFmt numFmtId="184" formatCode="&quot;\&quot;#,##0;[Red]&quot;\&quot;&quot;\&quot;\-#,##0"/>
    <numFmt numFmtId="185" formatCode="&quot;\&quot;#,##0.00;[Red]&quot;\&quot;&quot;\&quot;&quot;\&quot;&quot;\&quot;&quot;\&quot;&quot;\&quot;\-#,##0.00"/>
    <numFmt numFmtId="186" formatCode="&quot;\&quot;#,##0.00;[Red]&quot;\&quot;\-#,##0.00"/>
    <numFmt numFmtId="187" formatCode="&quot;\&quot;#,##0;[Red]&quot;\&quot;\-#,##0"/>
    <numFmt numFmtId="188" formatCode="_-&quot;$&quot;* #,##0_-;\-&quot;$&quot;* #,##0_-;_-&quot;$&quot;* &quot;-&quot;_-;_-@_-"/>
    <numFmt numFmtId="189" formatCode="_-&quot;£&quot;* #,##0_-;\-&quot;£&quot;* #,##0_-;_-&quot;£&quot;* &quot;-&quot;_-;_-@_-"/>
    <numFmt numFmtId="190" formatCode="_([$€-2]* #,##0.00_);_([$€-2]* \(#,##0.00\);_([$€-2]* &quot;-&quot;??_)"/>
    <numFmt numFmtId="191" formatCode="&quot;ج.م.&quot;#,##0_-;&quot;ج.م.&quot;#,##0\-"/>
    <numFmt numFmtId="192" formatCode="&quot;$&quot;#,##0;\-&quot;$&quot;#,##0"/>
    <numFmt numFmtId="193" formatCode="_ * #,##0_ ;_ * \-#,##0_ ;_ * &quot;-&quot;_ ;_ @_ "/>
    <numFmt numFmtId="194" formatCode="_ * #,##0.00_ ;_ * \-#,##0.00_ ;_ * &quot;-&quot;??_ ;_ @_ "/>
    <numFmt numFmtId="195" formatCode="_ &quot;\&quot;* #,##0.00_ ;_ &quot;\&quot;* &quot;\&quot;&quot;\&quot;&quot;\&quot;&quot;\&quot;&quot;\&quot;&quot;\&quot;\-#,##0.00_ ;_ &quot;\&quot;* &quot;-&quot;??_ ;_ @_ "/>
    <numFmt numFmtId="196" formatCode="&quot;\&quot;#,##0.00;&quot;\&quot;&quot;\&quot;&quot;\&quot;&quot;\&quot;\-#,##0.00"/>
    <numFmt numFmtId="197" formatCode="_ * #,##0.00_ ;_ * &quot;\&quot;&quot;\&quot;&quot;\&quot;&quot;\&quot;&quot;\&quot;&quot;\&quot;\-#,##0.00_ ;_ * &quot;-&quot;??_ ;_ @_ "/>
    <numFmt numFmtId="198" formatCode="&quot;\&quot;#,##0;[Red]&quot;\&quot;&quot;\&quot;&quot;\&quot;&quot;\&quot;\-#,##0"/>
    <numFmt numFmtId="199" formatCode="&quot;\&quot;#,##0.00;[Red]&quot;\&quot;&quot;\&quot;&quot;\&quot;&quot;\&quot;\-#,##0.00"/>
    <numFmt numFmtId="200" formatCode="&quot;\&quot;#,##0;&quot;\&quot;&quot;\&quot;&quot;\&quot;&quot;\&quot;\-#,##0"/>
    <numFmt numFmtId="201" formatCode="_ &quot;\&quot;* #,##0_ ;_ &quot;\&quot;* &quot;\&quot;&quot;\&quot;&quot;\&quot;&quot;\&quot;&quot;\&quot;&quot;\&quot;&quot;\&quot;&quot;\&quot;&quot;\&quot;&quot;\&quot;&quot;\&quot;&quot;\&quot;&quot;\&quot;&quot;\&quot;&quot;\&quot;&quot;\&quot;\-#,##0_ ;_ &quot;\&quot;* &quot;-&quot;_ ;_ @_ "/>
    <numFmt numFmtId="202" formatCode="_(* #,##0.0000_);_(* \(#,##0.0000\);_(* &quot;-&quot;??_);_(@_)"/>
    <numFmt numFmtId="203" formatCode="_(* #,##0.00000_);_(* \(#,##0.00000\);_(* &quot;-&quot;??_);_(@_)"/>
    <numFmt numFmtId="204" formatCode="_(&quot;Rs.&quot;* #,##0.000_);_(&quot;Rs.&quot;* \(#,##0.000\);_(&quot;Rs.&quot;* &quot;-&quot;??_);_(@_)"/>
    <numFmt numFmtId="205" formatCode="#,##0.000_);\(#,##0.000\)"/>
    <numFmt numFmtId="206" formatCode="0.0"/>
  </numFmts>
  <fonts count="11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
      <color indexed="8"/>
      <name val="Courier"/>
      <family val="3"/>
    </font>
    <font>
      <b/>
      <sz val="1"/>
      <color indexed="8"/>
      <name val="Courier"/>
      <family val="3"/>
    </font>
    <font>
      <b/>
      <sz val="10"/>
      <name val="Arial"/>
      <family val="2"/>
    </font>
    <font>
      <sz val="10"/>
      <name val="Arial"/>
      <family val="2"/>
    </font>
    <font>
      <sz val="11"/>
      <name val="Arial"/>
      <family val="2"/>
    </font>
    <font>
      <sz val="10"/>
      <name val="Bookman Old Style"/>
      <family val="1"/>
    </font>
    <font>
      <sz val="10"/>
      <name val="Book Antiqua"/>
      <family val="1"/>
    </font>
    <font>
      <b/>
      <sz val="14"/>
      <name val="Book Antiqua"/>
      <family val="1"/>
    </font>
    <font>
      <b/>
      <sz val="12"/>
      <name val="Book Antiqua"/>
      <family val="1"/>
    </font>
    <font>
      <sz val="14"/>
      <name val="Book Antiqua"/>
      <family val="1"/>
    </font>
    <font>
      <sz val="12"/>
      <name val="Book Antiqua"/>
      <family val="1"/>
    </font>
    <font>
      <vertAlign val="superscript"/>
      <sz val="12"/>
      <name val="Book Antiqua"/>
      <family val="1"/>
    </font>
    <font>
      <sz val="12"/>
      <name val="Arial"/>
      <family val="2"/>
    </font>
    <font>
      <b/>
      <sz val="14"/>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62"/>
      <name val="Calibri"/>
      <family val="2"/>
      <charset val="178"/>
    </font>
    <font>
      <b/>
      <sz val="13"/>
      <color indexed="62"/>
      <name val="Calibri"/>
      <family val="2"/>
      <charset val="178"/>
    </font>
    <font>
      <b/>
      <sz val="11"/>
      <color indexed="62"/>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0"/>
      <name val="Courier"/>
      <family val="3"/>
    </font>
    <font>
      <b/>
      <sz val="11"/>
      <color indexed="63"/>
      <name val="Calibri"/>
      <family val="2"/>
      <charset val="178"/>
    </font>
    <font>
      <b/>
      <sz val="18"/>
      <color indexed="62"/>
      <name val="Cambria"/>
      <family val="2"/>
      <charset val="178"/>
    </font>
    <font>
      <b/>
      <sz val="11"/>
      <color indexed="8"/>
      <name val="Calibri"/>
      <family val="2"/>
      <charset val="178"/>
    </font>
    <font>
      <sz val="11"/>
      <color indexed="10"/>
      <name val="Calibri"/>
      <family val="2"/>
      <charset val="178"/>
    </font>
    <font>
      <b/>
      <sz val="16"/>
      <name val="Book Antiqua"/>
      <family val="1"/>
    </font>
    <font>
      <sz val="13"/>
      <name val="Book Antiqua"/>
      <family val="1"/>
    </font>
    <font>
      <sz val="11"/>
      <name val="Book Antiqua"/>
      <family val="1"/>
    </font>
    <font>
      <sz val="12"/>
      <name val="¹UAAA¼"/>
      <family val="3"/>
    </font>
    <font>
      <sz val="8"/>
      <name val="Arial"/>
      <family val="2"/>
    </font>
    <font>
      <sz val="10"/>
      <color indexed="8"/>
      <name val="Arial"/>
      <family val="2"/>
    </font>
    <font>
      <sz val="11"/>
      <color rgb="FF000000"/>
      <name val="Calibri"/>
      <family val="2"/>
    </font>
    <font>
      <sz val="10"/>
      <name val="MS Serif"/>
      <family val="1"/>
    </font>
    <font>
      <sz val="10"/>
      <color indexed="16"/>
      <name val="MS Serif"/>
      <family val="1"/>
    </font>
    <font>
      <b/>
      <sz val="12"/>
      <name val="Arial"/>
      <family val="2"/>
    </font>
    <font>
      <b/>
      <sz val="18"/>
      <name val="Arial"/>
      <family val="2"/>
    </font>
    <font>
      <u/>
      <sz val="10"/>
      <color indexed="12"/>
      <name val="Arial"/>
      <family val="2"/>
    </font>
    <font>
      <sz val="11"/>
      <name val="Calibri"/>
      <family val="2"/>
    </font>
    <font>
      <sz val="12"/>
      <name val="Times New Roman"/>
      <family val="1"/>
    </font>
    <font>
      <sz val="8"/>
      <name val="Helv"/>
      <family val="2"/>
    </font>
    <font>
      <b/>
      <sz val="8"/>
      <color indexed="8"/>
      <name val="Helv"/>
      <family val="2"/>
    </font>
    <font>
      <sz val="14"/>
      <name val="뼻뮝"/>
      <family val="3"/>
    </font>
    <font>
      <sz val="12"/>
      <name val="뼻뮝"/>
      <family val="1"/>
    </font>
    <font>
      <sz val="12"/>
      <name val="바탕체"/>
      <family val="1"/>
    </font>
    <font>
      <sz val="10"/>
      <name val="굴림체"/>
      <family val="3"/>
    </font>
    <font>
      <sz val="12"/>
      <name val="宋体"/>
      <charset val="134"/>
    </font>
    <font>
      <sz val="12"/>
      <name val="新細明體"/>
      <charset val="136"/>
    </font>
    <font>
      <sz val="8"/>
      <name val="Times New Roman"/>
      <family val="1"/>
    </font>
    <font>
      <sz val="10"/>
      <name val="Arabic Transparent"/>
      <charset val="178"/>
    </font>
    <font>
      <sz val="10"/>
      <name val="Tms Rmn"/>
      <charset val="178"/>
    </font>
    <font>
      <sz val="10"/>
      <name val="MS Sans Serif"/>
      <family val="2"/>
    </font>
    <font>
      <b/>
      <sz val="7"/>
      <name val="Tms Rmn"/>
    </font>
    <font>
      <sz val="12"/>
      <name val="官帕眉"/>
      <charset val="134"/>
    </font>
    <font>
      <sz val="14"/>
      <color theme="1"/>
      <name val="Book Antiqua"/>
      <family val="1"/>
    </font>
    <font>
      <sz val="13"/>
      <color theme="1"/>
      <name val="Book Antiqua"/>
      <family val="1"/>
    </font>
    <font>
      <sz val="12"/>
      <color rgb="FFFF0000"/>
      <name val="Book Antiqua"/>
      <family val="1"/>
    </font>
    <font>
      <b/>
      <sz val="11"/>
      <name val="Arial"/>
      <family val="2"/>
    </font>
    <font>
      <sz val="10"/>
      <name val="Arial"/>
      <family val="2"/>
    </font>
    <font>
      <b/>
      <sz val="20"/>
      <color theme="1"/>
      <name val="Arial"/>
      <family val="2"/>
    </font>
    <font>
      <sz val="10"/>
      <color theme="1"/>
      <name val="Arial"/>
      <family val="2"/>
    </font>
    <font>
      <b/>
      <sz val="13"/>
      <name val="Book Antiqua"/>
      <family val="1"/>
    </font>
    <font>
      <b/>
      <sz val="16"/>
      <name val="Calibri"/>
      <family val="2"/>
      <scheme val="minor"/>
    </font>
    <font>
      <sz val="10"/>
      <color rgb="FF000000"/>
      <name val="Calibri"/>
      <family val="2"/>
      <scheme val="minor"/>
    </font>
    <font>
      <b/>
      <sz val="12"/>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0"/>
      <color rgb="FF000000"/>
      <name val="Times New Roman"/>
      <family val="1"/>
    </font>
    <font>
      <sz val="12"/>
      <color theme="1"/>
      <name val="Calibri"/>
      <family val="2"/>
      <scheme val="minor"/>
    </font>
    <font>
      <vertAlign val="superscript"/>
      <sz val="12"/>
      <color theme="1"/>
      <name val="Calibri"/>
      <family val="2"/>
      <scheme val="minor"/>
    </font>
    <font>
      <b/>
      <sz val="12"/>
      <color rgb="FF000000"/>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hair">
        <color indexed="8"/>
      </top>
      <bottom style="hair">
        <color indexed="8"/>
      </bottom>
      <diagonal/>
    </border>
    <border>
      <left/>
      <right/>
      <top style="double">
        <color indexed="64"/>
      </top>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635">
    <xf numFmtId="0" fontId="0" fillId="0" borderId="0"/>
    <xf numFmtId="43" fontId="17" fillId="0" borderId="0" applyFont="0" applyFill="0" applyBorder="0" applyAlignment="0" applyProtection="0"/>
    <xf numFmtId="0" fontId="15"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7" fillId="0" borderId="0"/>
    <xf numFmtId="0" fontId="17"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166" fontId="18" fillId="0" borderId="0" applyFont="0" applyFill="0" applyBorder="0" applyAlignment="0" applyProtection="0"/>
    <xf numFmtId="0" fontId="16" fillId="0" borderId="0"/>
    <xf numFmtId="0" fontId="14" fillId="0" borderId="0"/>
    <xf numFmtId="0" fontId="16" fillId="0" borderId="0"/>
    <xf numFmtId="0" fontId="16" fillId="0" borderId="0"/>
    <xf numFmtId="43" fontId="14" fillId="0" borderId="0" applyFont="0" applyFill="0" applyBorder="0" applyAlignment="0" applyProtection="0"/>
    <xf numFmtId="0" fontId="16" fillId="0" borderId="0"/>
    <xf numFmtId="0" fontId="16" fillId="0" borderId="0"/>
    <xf numFmtId="0" fontId="16"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36" fillId="0" borderId="0">
      <protection locked="0"/>
    </xf>
    <xf numFmtId="169" fontId="36" fillId="0" borderId="0">
      <protection locked="0"/>
    </xf>
    <xf numFmtId="170" fontId="37" fillId="0" borderId="0">
      <protection locked="0"/>
    </xf>
    <xf numFmtId="170" fontId="37" fillId="0" borderId="0">
      <protection locked="0"/>
    </xf>
    <xf numFmtId="43" fontId="38" fillId="0" borderId="0"/>
    <xf numFmtId="43" fontId="39"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71" fontId="16" fillId="0" borderId="0" applyFill="0" applyBorder="0" applyAlignment="0" applyProtection="0"/>
    <xf numFmtId="171" fontId="16" fillId="0" borderId="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40" fillId="0" borderId="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8" fillId="0" borderId="0"/>
    <xf numFmtId="0" fontId="18" fillId="0" borderId="0"/>
    <xf numFmtId="0" fontId="11" fillId="0" borderId="0"/>
    <xf numFmtId="0" fontId="11" fillId="0" borderId="0"/>
    <xf numFmtId="0" fontId="18" fillId="0" borderId="0"/>
    <xf numFmtId="0" fontId="11" fillId="0" borderId="0"/>
    <xf numFmtId="0" fontId="11" fillId="0" borderId="0"/>
    <xf numFmtId="0" fontId="18" fillId="0" borderId="0"/>
    <xf numFmtId="0" fontId="16" fillId="0" borderId="0"/>
    <xf numFmtId="0" fontId="16" fillId="0" borderId="0"/>
    <xf numFmtId="0" fontId="11" fillId="0" borderId="0"/>
    <xf numFmtId="0" fontId="18" fillId="0" borderId="0"/>
    <xf numFmtId="0" fontId="11" fillId="0" borderId="0"/>
    <xf numFmtId="0" fontId="11" fillId="0" borderId="0"/>
    <xf numFmtId="0" fontId="18" fillId="0" borderId="0"/>
    <xf numFmtId="0" fontId="18" fillId="0" borderId="0"/>
    <xf numFmtId="0" fontId="11" fillId="0" borderId="0"/>
    <xf numFmtId="0" fontId="16"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6" fillId="0" borderId="0"/>
    <xf numFmtId="0" fontId="16" fillId="0" borderId="0"/>
    <xf numFmtId="0" fontId="16" fillId="0" borderId="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26" borderId="0" applyNumberFormat="0" applyBorder="0" applyAlignment="0" applyProtection="0"/>
    <xf numFmtId="0" fontId="51" fillId="33"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26"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3" fillId="25" borderId="2" applyNumberFormat="0" applyAlignment="0" applyProtection="0"/>
    <xf numFmtId="0" fontId="54" fillId="39" borderId="3" applyNumberFormat="0" applyAlignment="0" applyProtection="0"/>
    <xf numFmtId="43" fontId="16" fillId="0" borderId="0" applyFont="0" applyFill="0" applyBorder="0" applyAlignment="0" applyProtection="0"/>
    <xf numFmtId="172" fontId="1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ill="0" applyBorder="0" applyAlignment="0" applyProtection="0"/>
    <xf numFmtId="0" fontId="55" fillId="0" borderId="0" applyNumberFormat="0" applyFill="0" applyBorder="0" applyAlignment="0" applyProtection="0"/>
    <xf numFmtId="0" fontId="56" fillId="40" borderId="0" applyNumberFormat="0" applyBorder="0" applyAlignment="0" applyProtection="0"/>
    <xf numFmtId="0" fontId="57" fillId="0" borderId="23" applyNumberFormat="0" applyFill="0" applyAlignment="0" applyProtection="0"/>
    <xf numFmtId="0" fontId="58" fillId="0" borderId="5"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26" borderId="2"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174" fontId="63" fillId="0" borderId="0"/>
    <xf numFmtId="174" fontId="63" fillId="0" borderId="0"/>
    <xf numFmtId="0" fontId="16" fillId="27" borderId="8" applyNumberFormat="0" applyAlignment="0" applyProtection="0"/>
    <xf numFmtId="0" fontId="64" fillId="25" borderId="9" applyNumberFormat="0" applyAlignment="0" applyProtection="0"/>
    <xf numFmtId="9" fontId="16" fillId="0" borderId="0" applyFont="0" applyFill="0" applyBorder="0" applyAlignment="0" applyProtection="0"/>
    <xf numFmtId="0" fontId="65" fillId="0" borderId="0" applyNumberFormat="0" applyFill="0" applyBorder="0" applyAlignment="0" applyProtection="0"/>
    <xf numFmtId="0" fontId="66" fillId="0" borderId="25" applyNumberFormat="0" applyFill="0" applyAlignment="0" applyProtection="0"/>
    <xf numFmtId="0" fontId="67" fillId="0" borderId="0" applyNumberFormat="0" applyFill="0" applyBorder="0" applyAlignment="0" applyProtection="0"/>
    <xf numFmtId="0" fontId="16" fillId="0" borderId="0"/>
    <xf numFmtId="0" fontId="16" fillId="0" borderId="0"/>
    <xf numFmtId="0" fontId="9" fillId="0" borderId="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177" fontId="72" fillId="0" borderId="0" applyNumberFormat="0">
      <alignment horizontal="justify" vertical="top" wrapText="1"/>
    </xf>
    <xf numFmtId="0" fontId="71" fillId="0" borderId="0"/>
    <xf numFmtId="0" fontId="71" fillId="0" borderId="0"/>
    <xf numFmtId="178" fontId="73" fillId="0" borderId="0" applyFill="0" applyBorder="0" applyAlignment="0"/>
    <xf numFmtId="171" fontId="74" fillId="0" borderId="0">
      <alignment vertical="top"/>
      <protection locked="0"/>
    </xf>
    <xf numFmtId="177" fontId="48" fillId="0" borderId="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179" fontId="48" fillId="0" borderId="0" applyFill="0" applyBorder="0" applyAlignment="0" applyProtection="0"/>
    <xf numFmtId="166" fontId="16" fillId="0" borderId="0" applyFont="0" applyFill="0" applyBorder="0" applyAlignment="0" applyProtection="0"/>
    <xf numFmtId="179"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80" fontId="36" fillId="0" borderId="0">
      <protection locked="0"/>
    </xf>
    <xf numFmtId="180" fontId="36" fillId="0" borderId="0">
      <protection locked="0"/>
    </xf>
    <xf numFmtId="180" fontId="36" fillId="0" borderId="0">
      <protection locked="0"/>
    </xf>
    <xf numFmtId="180" fontId="36" fillId="0" borderId="0">
      <protection locked="0"/>
    </xf>
    <xf numFmtId="0" fontId="75" fillId="0" borderId="0" applyNumberFormat="0" applyAlignment="0">
      <alignment horizontal="left"/>
    </xf>
    <xf numFmtId="181" fontId="36" fillId="0" borderId="0">
      <protection locked="0"/>
    </xf>
    <xf numFmtId="181" fontId="36" fillId="0" borderId="0">
      <protection locked="0"/>
    </xf>
    <xf numFmtId="181" fontId="36" fillId="0" borderId="0">
      <protection locked="0"/>
    </xf>
    <xf numFmtId="181" fontId="36" fillId="0" borderId="0">
      <protection locked="0"/>
    </xf>
    <xf numFmtId="179" fontId="48" fillId="0" borderId="0" applyFill="0" applyBorder="0" applyAlignment="0" applyProtection="0"/>
    <xf numFmtId="179" fontId="48" fillId="0" borderId="0" applyFill="0" applyBorder="0" applyAlignment="0" applyProtection="0"/>
    <xf numFmtId="179" fontId="48" fillId="0" borderId="0" applyFill="0" applyBorder="0" applyAlignment="0" applyProtection="0"/>
    <xf numFmtId="0" fontId="76" fillId="0" borderId="0" applyNumberFormat="0" applyAlignment="0">
      <alignment horizontal="left"/>
    </xf>
    <xf numFmtId="2" fontId="48" fillId="0" borderId="0" applyFill="0" applyBorder="0" applyAlignment="0" applyProtection="0"/>
    <xf numFmtId="2" fontId="48" fillId="0" borderId="0" applyFill="0" applyBorder="0" applyAlignment="0" applyProtection="0"/>
    <xf numFmtId="2" fontId="48" fillId="0" borderId="0" applyFill="0" applyBorder="0" applyAlignment="0" applyProtection="0"/>
    <xf numFmtId="38" fontId="72" fillId="41" borderId="0" applyNumberFormat="0" applyBorder="0" applyAlignment="0" applyProtection="0"/>
    <xf numFmtId="0" fontId="77" fillId="0" borderId="27" applyNumberFormat="0" applyAlignment="0" applyProtection="0">
      <alignment horizontal="left" vertical="center"/>
    </xf>
    <xf numFmtId="0" fontId="77" fillId="0" borderId="18">
      <alignment horizontal="left" vertical="center"/>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10" fontId="72" fillId="42" borderId="1" applyNumberFormat="0" applyBorder="0" applyAlignment="0" applyProtection="0"/>
    <xf numFmtId="2" fontId="72" fillId="0" borderId="0">
      <alignment vertical="top"/>
    </xf>
    <xf numFmtId="0" fontId="41" fillId="0" borderId="0"/>
    <xf numFmtId="0" fontId="16" fillId="0" borderId="0"/>
    <xf numFmtId="0" fontId="80" fillId="0" borderId="0">
      <alignment vertical="center"/>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63" fillId="0" borderId="0"/>
    <xf numFmtId="182" fontId="63" fillId="0" borderId="0"/>
    <xf numFmtId="182" fontId="63" fillId="0" borderId="0"/>
    <xf numFmtId="182" fontId="63" fillId="0" borderId="0"/>
    <xf numFmtId="167" fontId="63" fillId="0" borderId="0"/>
    <xf numFmtId="0" fontId="16" fillId="0" borderId="0"/>
    <xf numFmtId="0" fontId="16" fillId="0" borderId="0"/>
    <xf numFmtId="0" fontId="16" fillId="0" borderId="0"/>
    <xf numFmtId="173" fontId="63" fillId="0" borderId="0"/>
    <xf numFmtId="173" fontId="63" fillId="0" borderId="0"/>
    <xf numFmtId="173" fontId="63" fillId="0" borderId="0"/>
    <xf numFmtId="173" fontId="63" fillId="0" borderId="0"/>
    <xf numFmtId="173" fontId="63" fillId="0" borderId="0"/>
    <xf numFmtId="173" fontId="63"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3" fontId="63" fillId="0" borderId="0"/>
    <xf numFmtId="173" fontId="63" fillId="0" borderId="0"/>
    <xf numFmtId="173" fontId="63" fillId="0" borderId="0"/>
    <xf numFmtId="173" fontId="63" fillId="0" borderId="0"/>
    <xf numFmtId="0" fontId="16" fillId="0" borderId="0"/>
    <xf numFmtId="0"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protection locked="0"/>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8" fillId="0" borderId="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3" fontId="82" fillId="0" borderId="0" applyNumberFormat="0" applyFill="0" applyBorder="0" applyAlignment="0" applyProtection="0">
      <alignment horizontal="left"/>
    </xf>
    <xf numFmtId="174" fontId="72" fillId="0" borderId="0" applyNumberFormat="0" applyBorder="0" applyAlignment="0">
      <alignment horizontal="center" vertical="top"/>
    </xf>
    <xf numFmtId="40" fontId="83" fillId="0" borderId="0" applyBorder="0">
      <alignment horizontal="right"/>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10" fontId="16" fillId="0" borderId="0" applyFont="0" applyFill="0" applyBorder="0" applyAlignment="0" applyProtection="0"/>
    <xf numFmtId="0" fontId="85" fillId="0" borderId="0"/>
    <xf numFmtId="184" fontId="16" fillId="0" borderId="0" applyFont="0" applyFill="0" applyBorder="0" applyAlignment="0" applyProtection="0"/>
    <xf numFmtId="185" fontId="16" fillId="0" borderId="0" applyFont="0" applyFill="0" applyBorder="0" applyAlignment="0" applyProtection="0"/>
    <xf numFmtId="186" fontId="86" fillId="0" borderId="0" applyFont="0" applyFill="0" applyBorder="0" applyAlignment="0" applyProtection="0"/>
    <xf numFmtId="187" fontId="86" fillId="0" borderId="0" applyFont="0" applyFill="0" applyBorder="0" applyAlignment="0" applyProtection="0"/>
    <xf numFmtId="0" fontId="8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88" fillId="0" borderId="0"/>
    <xf numFmtId="0" fontId="88" fillId="0" borderId="0"/>
    <xf numFmtId="0" fontId="88" fillId="0" borderId="0"/>
    <xf numFmtId="0" fontId="8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2" fontId="72" fillId="0" borderId="0" applyAlignment="0">
      <alignment horizontal="left"/>
    </xf>
    <xf numFmtId="0" fontId="88" fillId="0" borderId="0"/>
    <xf numFmtId="9" fontId="16" fillId="0" borderId="0" applyFont="0" applyFill="0" applyBorder="0" applyAlignment="0" applyProtection="0">
      <alignment vertical="center"/>
    </xf>
    <xf numFmtId="188" fontId="89" fillId="0" borderId="0" applyFont="0" applyFill="0" applyBorder="0" applyAlignment="0" applyProtection="0"/>
    <xf numFmtId="0" fontId="8" fillId="0" borderId="0"/>
    <xf numFmtId="0" fontId="7"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0" fontId="16" fillId="0" borderId="0"/>
    <xf numFmtId="43" fontId="7" fillId="0" borderId="0" applyFont="0" applyFill="0" applyBorder="0" applyAlignment="0" applyProtection="0"/>
    <xf numFmtId="0" fontId="6" fillId="0" borderId="0"/>
    <xf numFmtId="0" fontId="16" fillId="0" borderId="0"/>
    <xf numFmtId="0" fontId="6" fillId="0" borderId="0"/>
    <xf numFmtId="9" fontId="6" fillId="0" borderId="0" applyFont="0" applyFill="0" applyBorder="0" applyAlignment="0" applyProtection="0"/>
    <xf numFmtId="0" fontId="90" fillId="0" borderId="0">
      <alignment horizontal="center" wrapText="1"/>
      <protection locked="0"/>
    </xf>
    <xf numFmtId="165" fontId="16" fillId="0" borderId="1" applyNumberFormat="0" applyFont="0" applyFill="0" applyAlignment="0" applyProtection="0"/>
    <xf numFmtId="43" fontId="16" fillId="0" borderId="0" applyFont="0" applyFill="0" applyBorder="0" applyAlignment="0" applyProtection="0"/>
    <xf numFmtId="0" fontId="63" fillId="0" borderId="0" applyNumberFormat="0" applyAlignment="0"/>
    <xf numFmtId="44" fontId="16" fillId="0" borderId="0" applyFont="0" applyFill="0" applyBorder="0" applyAlignment="0" applyProtection="0"/>
    <xf numFmtId="44"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90" fontId="16" fillId="0" borderId="0" applyFont="0" applyFill="0" applyBorder="0" applyAlignment="0" applyProtection="0"/>
    <xf numFmtId="191" fontId="16" fillId="43" borderId="0"/>
    <xf numFmtId="191" fontId="16" fillId="44"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1" fillId="0" borderId="28" applyNumberFormat="0">
      <alignment horizontal="right"/>
    </xf>
    <xf numFmtId="0" fontId="16" fillId="0" borderId="0"/>
    <xf numFmtId="165" fontId="16" fillId="0" borderId="0" applyFont="0" applyFill="0" applyBorder="0" applyAlignment="0" applyProtection="0"/>
    <xf numFmtId="164" fontId="16" fillId="0" borderId="0" applyFont="0" applyFill="0" applyBorder="0" applyAlignment="0" applyProtection="0"/>
    <xf numFmtId="14" fontId="90" fillId="0" borderId="0">
      <alignment horizontal="center" wrapText="1"/>
      <protection locked="0"/>
    </xf>
    <xf numFmtId="192" fontId="92" fillId="0" borderId="0"/>
    <xf numFmtId="0" fontId="93" fillId="0" borderId="0" applyNumberFormat="0" applyFont="0" applyFill="0" applyBorder="0" applyAlignment="0" applyProtection="0">
      <alignment horizontal="left"/>
    </xf>
    <xf numFmtId="37" fontId="94" fillId="45" borderId="29" applyNumberFormat="0" applyFont="0" applyFill="0" applyAlignment="0" applyProtection="0">
      <protection locked="0"/>
    </xf>
    <xf numFmtId="193" fontId="16" fillId="0" borderId="0" applyFont="0" applyFill="0" applyBorder="0" applyAlignment="0" applyProtection="0"/>
    <xf numFmtId="194" fontId="16" fillId="0" borderId="0" applyFont="0" applyFill="0" applyBorder="0" applyAlignment="0" applyProtection="0"/>
    <xf numFmtId="0" fontId="36" fillId="0" borderId="0">
      <protection locked="0"/>
    </xf>
    <xf numFmtId="195" fontId="16" fillId="0" borderId="0">
      <protection locked="0"/>
    </xf>
    <xf numFmtId="196" fontId="95" fillId="0" borderId="0">
      <protection locked="0"/>
    </xf>
    <xf numFmtId="0" fontId="36" fillId="0" borderId="0">
      <protection locked="0"/>
    </xf>
    <xf numFmtId="197" fontId="16" fillId="0" borderId="0">
      <protection locked="0"/>
    </xf>
    <xf numFmtId="186" fontId="95" fillId="0" borderId="0" applyFont="0" applyFill="0" applyBorder="0" applyAlignment="0" applyProtection="0"/>
    <xf numFmtId="187" fontId="95" fillId="0" borderId="0" applyFont="0" applyFill="0" applyBorder="0" applyAlignment="0" applyProtection="0"/>
    <xf numFmtId="4" fontId="36" fillId="0" borderId="0">
      <protection locked="0"/>
    </xf>
    <xf numFmtId="198" fontId="95" fillId="0" borderId="0">
      <protection locked="0"/>
    </xf>
    <xf numFmtId="199" fontId="16" fillId="0" borderId="0">
      <alignment vertical="center"/>
    </xf>
    <xf numFmtId="0" fontId="37" fillId="0" borderId="0">
      <protection locked="0"/>
    </xf>
    <xf numFmtId="0" fontId="37" fillId="0" borderId="0">
      <protection locked="0"/>
    </xf>
    <xf numFmtId="200" fontId="95" fillId="0" borderId="0">
      <protection locked="0"/>
    </xf>
    <xf numFmtId="0" fontId="95" fillId="0" borderId="0"/>
    <xf numFmtId="0" fontId="36" fillId="0" borderId="30">
      <protection locked="0"/>
    </xf>
    <xf numFmtId="199" fontId="16" fillId="0" borderId="0" applyFont="0" applyFill="0" applyBorder="0" applyAlignment="0" applyProtection="0"/>
    <xf numFmtId="201" fontId="16" fillId="0" borderId="0" applyFont="0" applyFill="0" applyBorder="0" applyAlignment="0" applyProtection="0"/>
    <xf numFmtId="0" fontId="5" fillId="0" borderId="0"/>
    <xf numFmtId="0" fontId="16" fillId="0" borderId="0"/>
    <xf numFmtId="0" fontId="4" fillId="0" borderId="0"/>
    <xf numFmtId="0" fontId="16" fillId="0" borderId="0"/>
    <xf numFmtId="0" fontId="3" fillId="0" borderId="0"/>
    <xf numFmtId="43"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00" fillId="0" borderId="0" applyFont="0" applyFill="0" applyBorder="0" applyAlignment="0" applyProtection="0"/>
  </cellStyleXfs>
  <cellXfs count="160">
    <xf numFmtId="0" fontId="0" fillId="0" borderId="0" xfId="0"/>
    <xf numFmtId="0" fontId="16" fillId="0" borderId="0" xfId="145"/>
    <xf numFmtId="0" fontId="42" fillId="0" borderId="20" xfId="145" applyFont="1" applyBorder="1" applyAlignment="1">
      <alignment horizontal="center" vertical="center"/>
    </xf>
    <xf numFmtId="0" fontId="41" fillId="0" borderId="20" xfId="145" applyFont="1" applyBorder="1" applyAlignment="1">
      <alignment horizontal="center" vertical="center"/>
    </xf>
    <xf numFmtId="0" fontId="46" fillId="0" borderId="20" xfId="146" applyFont="1" applyBorder="1" applyAlignment="1">
      <alignment horizontal="center" vertical="center"/>
    </xf>
    <xf numFmtId="0" fontId="48" fillId="0" borderId="20" xfId="146" applyFont="1" applyBorder="1" applyAlignment="1">
      <alignment horizontal="center" vertical="center"/>
    </xf>
    <xf numFmtId="0" fontId="16" fillId="0" borderId="20" xfId="145" applyBorder="1"/>
    <xf numFmtId="0" fontId="16" fillId="0" borderId="20" xfId="145" applyBorder="1" applyAlignment="1">
      <alignment horizontal="center"/>
    </xf>
    <xf numFmtId="0" fontId="68" fillId="24" borderId="1" xfId="146" applyFont="1" applyFill="1" applyBorder="1" applyAlignment="1">
      <alignment horizontal="center" wrapText="1"/>
    </xf>
    <xf numFmtId="0" fontId="43" fillId="24" borderId="1" xfId="145" applyFont="1" applyFill="1" applyBorder="1" applyAlignment="1">
      <alignment horizontal="center"/>
    </xf>
    <xf numFmtId="2" fontId="43" fillId="24" borderId="1" xfId="145" applyNumberFormat="1" applyFont="1" applyFill="1" applyBorder="1" applyAlignment="1">
      <alignment horizontal="center"/>
    </xf>
    <xf numFmtId="0" fontId="49" fillId="24" borderId="0" xfId="145" applyFont="1" applyFill="1"/>
    <xf numFmtId="0" fontId="43" fillId="24" borderId="20" xfId="146" applyFont="1" applyFill="1" applyBorder="1" applyAlignment="1">
      <alignment horizontal="center"/>
    </xf>
    <xf numFmtId="0" fontId="49" fillId="24" borderId="20" xfId="146" applyFont="1" applyFill="1" applyBorder="1" applyAlignment="1">
      <alignment horizontal="center"/>
    </xf>
    <xf numFmtId="0" fontId="46" fillId="0" borderId="1" xfId="145" applyFont="1" applyBorder="1" applyAlignment="1">
      <alignment horizontal="center"/>
    </xf>
    <xf numFmtId="0" fontId="44" fillId="0" borderId="1" xfId="145" applyFont="1" applyBorder="1" applyAlignment="1">
      <alignment horizontal="center" vertical="center" wrapText="1"/>
    </xf>
    <xf numFmtId="43" fontId="44" fillId="0" borderId="1" xfId="145" applyNumberFormat="1" applyFont="1" applyBorder="1" applyAlignment="1">
      <alignment horizontal="center" vertical="center" wrapText="1"/>
    </xf>
    <xf numFmtId="0" fontId="46" fillId="0" borderId="1" xfId="146" applyFont="1" applyBorder="1" applyAlignment="1">
      <alignment horizontal="left" vertical="center" wrapText="1"/>
    </xf>
    <xf numFmtId="0" fontId="46" fillId="0" borderId="26" xfId="145" applyFont="1" applyBorder="1" applyAlignment="1">
      <alignment horizontal="center"/>
    </xf>
    <xf numFmtId="2" fontId="46" fillId="0" borderId="26" xfId="145" applyNumberFormat="1" applyFont="1" applyBorder="1" applyAlignment="1">
      <alignment horizontal="center"/>
    </xf>
    <xf numFmtId="0" fontId="46" fillId="0" borderId="1" xfId="145" applyFont="1" applyBorder="1" applyAlignment="1">
      <alignment horizontal="center" vertical="center" wrapText="1"/>
    </xf>
    <xf numFmtId="0" fontId="46" fillId="0" borderId="1" xfId="145" applyFont="1" applyBorder="1" applyAlignment="1">
      <alignment horizontal="left" vertical="center" wrapText="1"/>
    </xf>
    <xf numFmtId="43" fontId="69" fillId="0" borderId="1" xfId="145" applyNumberFormat="1" applyFont="1" applyBorder="1" applyAlignment="1">
      <alignment horizontal="center"/>
    </xf>
    <xf numFmtId="176" fontId="69" fillId="0" borderId="1" xfId="145" applyNumberFormat="1" applyFont="1" applyBorder="1" applyAlignment="1">
      <alignment horizontal="center"/>
    </xf>
    <xf numFmtId="43" fontId="45" fillId="0" borderId="1" xfId="145" applyNumberFormat="1" applyFont="1" applyBorder="1" applyAlignment="1">
      <alignment horizontal="center"/>
    </xf>
    <xf numFmtId="0" fontId="48" fillId="0" borderId="20" xfId="145" applyFont="1" applyBorder="1"/>
    <xf numFmtId="17" fontId="46" fillId="0" borderId="1" xfId="145" applyNumberFormat="1" applyFont="1" applyBorder="1" applyAlignment="1">
      <alignment horizontal="center" vertical="center" wrapText="1"/>
    </xf>
    <xf numFmtId="0" fontId="70" fillId="0" borderId="1" xfId="146" applyFont="1" applyBorder="1" applyAlignment="1">
      <alignment horizontal="left" vertical="center" wrapText="1"/>
    </xf>
    <xf numFmtId="49" fontId="46" fillId="0" borderId="1" xfId="145" applyNumberFormat="1" applyFont="1" applyBorder="1" applyAlignment="1">
      <alignment horizontal="center" vertical="center" wrapText="1"/>
    </xf>
    <xf numFmtId="49" fontId="44" fillId="24" borderId="1" xfId="145" applyNumberFormat="1" applyFont="1" applyFill="1" applyBorder="1" applyAlignment="1">
      <alignment horizontal="center" wrapText="1"/>
    </xf>
    <xf numFmtId="43" fontId="46" fillId="0" borderId="1" xfId="145" applyNumberFormat="1" applyFont="1" applyBorder="1" applyAlignment="1">
      <alignment horizontal="center"/>
    </xf>
    <xf numFmtId="0" fontId="16" fillId="24" borderId="0" xfId="145" applyFill="1"/>
    <xf numFmtId="0" fontId="42" fillId="24" borderId="20" xfId="145" applyFont="1" applyFill="1" applyBorder="1" applyAlignment="1">
      <alignment horizontal="center" vertical="center"/>
    </xf>
    <xf numFmtId="0" fontId="41" fillId="24" borderId="20" xfId="145" applyFont="1" applyFill="1" applyBorder="1" applyAlignment="1">
      <alignment horizontal="center" vertical="center"/>
    </xf>
    <xf numFmtId="43" fontId="44" fillId="24" borderId="17" xfId="145" applyNumberFormat="1" applyFont="1" applyFill="1" applyBorder="1" applyAlignment="1">
      <alignment horizontal="center" vertical="center" wrapText="1"/>
    </xf>
    <xf numFmtId="0" fontId="44" fillId="24" borderId="17" xfId="145" applyFont="1" applyFill="1" applyBorder="1" applyAlignment="1">
      <alignment horizontal="center" vertical="center" wrapText="1"/>
    </xf>
    <xf numFmtId="0" fontId="44" fillId="24" borderId="12" xfId="145" applyFont="1" applyFill="1" applyBorder="1" applyAlignment="1">
      <alignment horizontal="center" vertical="center" wrapText="1"/>
    </xf>
    <xf numFmtId="43" fontId="96" fillId="0" borderId="1" xfId="145" applyNumberFormat="1" applyFont="1" applyBorder="1" applyAlignment="1">
      <alignment horizontal="center"/>
    </xf>
    <xf numFmtId="1" fontId="16" fillId="0" borderId="0" xfId="145" applyNumberFormat="1"/>
    <xf numFmtId="202" fontId="16" fillId="0" borderId="0" xfId="145" applyNumberFormat="1"/>
    <xf numFmtId="203" fontId="16" fillId="0" borderId="0" xfId="145" applyNumberFormat="1"/>
    <xf numFmtId="0" fontId="98" fillId="0" borderId="1" xfId="145" applyFont="1" applyBorder="1" applyAlignment="1">
      <alignment horizontal="center" vertical="center" wrapText="1"/>
    </xf>
    <xf numFmtId="0" fontId="16" fillId="0" borderId="31" xfId="145" applyBorder="1"/>
    <xf numFmtId="0" fontId="48" fillId="0" borderId="1" xfId="145" applyFont="1" applyBorder="1"/>
    <xf numFmtId="0" fontId="0" fillId="0" borderId="1" xfId="0" applyBorder="1" applyAlignment="1">
      <alignment horizontal="center" vertical="center"/>
    </xf>
    <xf numFmtId="0" fontId="0" fillId="0" borderId="1" xfId="0" applyBorder="1" applyAlignment="1">
      <alignment vertical="center"/>
    </xf>
    <xf numFmtId="0" fontId="38" fillId="0" borderId="1" xfId="0" applyFont="1" applyBorder="1" applyAlignment="1">
      <alignment vertical="center"/>
    </xf>
    <xf numFmtId="0" fontId="16"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8" fillId="0" borderId="1" xfId="0" applyFont="1" applyBorder="1" applyAlignment="1">
      <alignment horizontal="center" vertical="center"/>
    </xf>
    <xf numFmtId="0" fontId="46" fillId="46" borderId="26" xfId="145" applyFont="1" applyFill="1" applyBorder="1" applyAlignment="1">
      <alignment horizontal="center" vertical="center" wrapText="1"/>
    </xf>
    <xf numFmtId="0" fontId="44" fillId="46" borderId="26" xfId="146" applyFont="1" applyFill="1" applyBorder="1" applyAlignment="1">
      <alignment horizontal="left" wrapText="1"/>
    </xf>
    <xf numFmtId="0" fontId="46" fillId="46" borderId="26" xfId="145" applyFont="1" applyFill="1" applyBorder="1" applyAlignment="1">
      <alignment horizontal="center"/>
    </xf>
    <xf numFmtId="0" fontId="44" fillId="46" borderId="1" xfId="145" applyFont="1" applyFill="1" applyBorder="1" applyAlignment="1">
      <alignment horizontal="center" vertical="center" wrapText="1"/>
    </xf>
    <xf numFmtId="0" fontId="43" fillId="46" borderId="1" xfId="145" applyFont="1" applyFill="1" applyBorder="1" applyAlignment="1">
      <alignment horizontal="left" vertical="center"/>
    </xf>
    <xf numFmtId="0" fontId="44" fillId="46" borderId="1" xfId="145" applyFont="1" applyFill="1" applyBorder="1" applyAlignment="1">
      <alignment horizontal="center" vertical="center"/>
    </xf>
    <xf numFmtId="43" fontId="44" fillId="46" borderId="1" xfId="145" applyNumberFormat="1" applyFont="1" applyFill="1" applyBorder="1" applyAlignment="1">
      <alignment horizontal="center" vertical="center" wrapText="1"/>
    </xf>
    <xf numFmtId="0" fontId="44" fillId="24" borderId="32" xfId="145" applyFont="1" applyFill="1" applyBorder="1" applyAlignment="1">
      <alignment horizontal="center" vertical="center" wrapText="1"/>
    </xf>
    <xf numFmtId="0" fontId="44" fillId="24" borderId="33" xfId="145" applyFont="1" applyFill="1" applyBorder="1" applyAlignment="1">
      <alignment horizontal="center" vertical="center"/>
    </xf>
    <xf numFmtId="43" fontId="44" fillId="24" borderId="33" xfId="145" applyNumberFormat="1" applyFont="1" applyFill="1" applyBorder="1" applyAlignment="1">
      <alignment horizontal="center" vertical="center" wrapText="1"/>
    </xf>
    <xf numFmtId="0" fontId="44" fillId="24" borderId="33" xfId="145" applyFont="1" applyFill="1" applyBorder="1" applyAlignment="1">
      <alignment horizontal="center" vertical="center" wrapText="1"/>
    </xf>
    <xf numFmtId="0" fontId="44" fillId="24" borderId="34" xfId="145" applyFont="1" applyFill="1" applyBorder="1" applyAlignment="1">
      <alignment horizontal="center" vertical="center" wrapText="1"/>
    </xf>
    <xf numFmtId="43" fontId="44" fillId="24" borderId="14" xfId="145" applyNumberFormat="1" applyFont="1" applyFill="1" applyBorder="1" applyAlignment="1">
      <alignment horizontal="center" vertical="center" wrapText="1"/>
    </xf>
    <xf numFmtId="0" fontId="44" fillId="24" borderId="35" xfId="145" applyFont="1" applyFill="1" applyBorder="1" applyAlignment="1">
      <alignment horizontal="center" vertical="center" wrapText="1"/>
    </xf>
    <xf numFmtId="0" fontId="43" fillId="24" borderId="33" xfId="145" applyFont="1" applyFill="1" applyBorder="1" applyAlignment="1">
      <alignment horizontal="center" vertical="center"/>
    </xf>
    <xf numFmtId="0" fontId="44" fillId="24" borderId="1" xfId="145" applyFont="1" applyFill="1" applyBorder="1" applyAlignment="1">
      <alignment horizontal="center" vertical="center" wrapText="1"/>
    </xf>
    <xf numFmtId="0" fontId="43" fillId="24" borderId="1" xfId="145" applyFont="1" applyFill="1" applyBorder="1" applyAlignment="1">
      <alignment horizontal="center" vertical="center"/>
    </xf>
    <xf numFmtId="0" fontId="44" fillId="24" borderId="1" xfId="145" applyFont="1" applyFill="1" applyBorder="1" applyAlignment="1">
      <alignment horizontal="center" vertical="center"/>
    </xf>
    <xf numFmtId="43" fontId="44" fillId="24" borderId="1" xfId="145" applyNumberFormat="1" applyFont="1" applyFill="1" applyBorder="1" applyAlignment="1">
      <alignment horizontal="center" vertical="center" wrapText="1"/>
    </xf>
    <xf numFmtId="0" fontId="45" fillId="24" borderId="1" xfId="145" applyFont="1" applyFill="1" applyBorder="1" applyAlignment="1">
      <alignment horizontal="center" vertical="center"/>
    </xf>
    <xf numFmtId="49" fontId="0" fillId="0" borderId="0" xfId="0" applyNumberFormat="1" applyAlignment="1">
      <alignment vertical="center"/>
    </xf>
    <xf numFmtId="17" fontId="0" fillId="0" borderId="0" xfId="0" applyNumberFormat="1" applyAlignment="1">
      <alignment vertical="center"/>
    </xf>
    <xf numFmtId="0" fontId="16" fillId="46" borderId="0" xfId="0" applyFont="1" applyFill="1"/>
    <xf numFmtId="49" fontId="16" fillId="0" borderId="0" xfId="0" applyNumberFormat="1" applyFont="1" applyAlignment="1">
      <alignment vertical="center"/>
    </xf>
    <xf numFmtId="49" fontId="0" fillId="0" borderId="0" xfId="0" applyNumberFormat="1"/>
    <xf numFmtId="17" fontId="0" fillId="0" borderId="0" xfId="0" applyNumberFormat="1"/>
    <xf numFmtId="49" fontId="16" fillId="0" borderId="0" xfId="0" applyNumberFormat="1" applyFont="1"/>
    <xf numFmtId="0" fontId="77" fillId="0" borderId="1" xfId="0" applyFont="1" applyBorder="1" applyAlignment="1">
      <alignment horizontal="center" vertical="center"/>
    </xf>
    <xf numFmtId="0" fontId="77" fillId="0" borderId="1" xfId="0" applyFont="1" applyBorder="1" applyAlignment="1">
      <alignment vertical="center"/>
    </xf>
    <xf numFmtId="43" fontId="69" fillId="0" borderId="0" xfId="145" applyNumberFormat="1" applyFont="1" applyAlignment="1">
      <alignment horizontal="center"/>
    </xf>
    <xf numFmtId="0" fontId="16" fillId="0" borderId="37" xfId="145" applyBorder="1"/>
    <xf numFmtId="49" fontId="46" fillId="47" borderId="1" xfId="145" applyNumberFormat="1" applyFont="1" applyFill="1" applyBorder="1" applyAlignment="1">
      <alignment horizontal="center" vertical="center" wrapText="1"/>
    </xf>
    <xf numFmtId="0" fontId="46" fillId="47" borderId="1" xfId="146" applyFont="1" applyFill="1" applyBorder="1" applyAlignment="1">
      <alignment horizontal="left" vertical="center" wrapText="1"/>
    </xf>
    <xf numFmtId="0" fontId="46" fillId="47" borderId="1" xfId="145" applyFont="1" applyFill="1" applyBorder="1" applyAlignment="1">
      <alignment horizontal="center"/>
    </xf>
    <xf numFmtId="43" fontId="45" fillId="47" borderId="1" xfId="145" applyNumberFormat="1" applyFont="1" applyFill="1" applyBorder="1" applyAlignment="1">
      <alignment horizontal="center"/>
    </xf>
    <xf numFmtId="43" fontId="69" fillId="47" borderId="1" xfId="145" applyNumberFormat="1" applyFont="1" applyFill="1" applyBorder="1" applyAlignment="1">
      <alignment horizontal="center"/>
    </xf>
    <xf numFmtId="0" fontId="46" fillId="47" borderId="1" xfId="145" applyFont="1" applyFill="1" applyBorder="1" applyAlignment="1">
      <alignment horizontal="left" vertical="center" wrapText="1"/>
    </xf>
    <xf numFmtId="0" fontId="48" fillId="0" borderId="20" xfId="146" applyFont="1" applyBorder="1" applyAlignment="1">
      <alignment horizontal="center" vertical="center" wrapText="1"/>
    </xf>
    <xf numFmtId="49" fontId="46" fillId="0" borderId="0" xfId="145" applyNumberFormat="1" applyFont="1" applyAlignment="1">
      <alignment horizontal="center" vertical="center" wrapText="1"/>
    </xf>
    <xf numFmtId="49" fontId="46" fillId="47" borderId="0" xfId="145" applyNumberFormat="1" applyFont="1" applyFill="1" applyAlignment="1">
      <alignment horizontal="center" vertical="center" wrapText="1"/>
    </xf>
    <xf numFmtId="2" fontId="16" fillId="0" borderId="20" xfId="145" applyNumberFormat="1" applyBorder="1" applyAlignment="1">
      <alignment horizontal="center"/>
    </xf>
    <xf numFmtId="0" fontId="16" fillId="48" borderId="1" xfId="145" applyFill="1" applyBorder="1" applyAlignment="1">
      <alignment horizontal="center"/>
    </xf>
    <xf numFmtId="0" fontId="46" fillId="48" borderId="1" xfId="146" applyFont="1" applyFill="1" applyBorder="1" applyAlignment="1">
      <alignment horizontal="left" vertical="center" wrapText="1"/>
    </xf>
    <xf numFmtId="0" fontId="16" fillId="48" borderId="1" xfId="145" applyFill="1" applyBorder="1"/>
    <xf numFmtId="165" fontId="16" fillId="0" borderId="0" xfId="145" applyNumberFormat="1"/>
    <xf numFmtId="2" fontId="46" fillId="0" borderId="1" xfId="145" applyNumberFormat="1" applyFont="1" applyBorder="1" applyAlignment="1">
      <alignment horizontal="center" vertical="center" wrapText="1"/>
    </xf>
    <xf numFmtId="0" fontId="16" fillId="49" borderId="0" xfId="540" applyFill="1"/>
    <xf numFmtId="0" fontId="102" fillId="49" borderId="0" xfId="540" applyFont="1" applyFill="1" applyAlignment="1">
      <alignment horizontal="center"/>
    </xf>
    <xf numFmtId="204" fontId="16" fillId="49" borderId="0" xfId="540" applyNumberFormat="1" applyFill="1"/>
    <xf numFmtId="205" fontId="16" fillId="49" borderId="0" xfId="540" applyNumberFormat="1" applyFill="1"/>
    <xf numFmtId="43" fontId="0" fillId="0" borderId="1" xfId="634" applyFont="1" applyBorder="1" applyAlignment="1">
      <alignment vertical="center"/>
    </xf>
    <xf numFmtId="43" fontId="38" fillId="0" borderId="1" xfId="634" applyFont="1" applyBorder="1" applyAlignment="1">
      <alignment vertical="center"/>
    </xf>
    <xf numFmtId="43" fontId="77" fillId="0" borderId="1" xfId="634" applyFont="1" applyBorder="1" applyAlignment="1">
      <alignment vertical="center"/>
    </xf>
    <xf numFmtId="43" fontId="69" fillId="0" borderId="1" xfId="634" applyFont="1" applyBorder="1" applyAlignment="1">
      <alignment horizontal="center"/>
    </xf>
    <xf numFmtId="43" fontId="43" fillId="24" borderId="1" xfId="634" applyFont="1" applyFill="1" applyBorder="1" applyAlignment="1">
      <alignment horizontal="center"/>
    </xf>
    <xf numFmtId="43" fontId="103" fillId="48" borderId="1" xfId="145" applyNumberFormat="1" applyFont="1" applyFill="1" applyBorder="1" applyAlignment="1">
      <alignment horizontal="center"/>
    </xf>
    <xf numFmtId="43" fontId="97" fillId="0" borderId="1" xfId="634" applyFont="1" applyBorder="1" applyAlignment="1">
      <alignment horizontal="center"/>
    </xf>
    <xf numFmtId="0" fontId="0" fillId="0" borderId="0" xfId="0" applyAlignment="1">
      <alignment horizontal="left" vertical="top"/>
    </xf>
    <xf numFmtId="0" fontId="105" fillId="0" borderId="0" xfId="0" applyFont="1" applyAlignment="1">
      <alignment horizontal="left" vertical="top"/>
    </xf>
    <xf numFmtId="0" fontId="106" fillId="50" borderId="41" xfId="0" applyFont="1" applyFill="1" applyBorder="1" applyAlignment="1">
      <alignment horizontal="center" vertical="center" wrapText="1"/>
    </xf>
    <xf numFmtId="0" fontId="106" fillId="50" borderId="1" xfId="0" applyFont="1" applyFill="1" applyBorder="1" applyAlignment="1">
      <alignment horizontal="center" vertical="center" wrapText="1"/>
    </xf>
    <xf numFmtId="0" fontId="107" fillId="50" borderId="1" xfId="47" applyFont="1" applyFill="1" applyBorder="1" applyAlignment="1">
      <alignment horizontal="center" vertical="center" wrapText="1"/>
    </xf>
    <xf numFmtId="0" fontId="108" fillId="0" borderId="41" xfId="0" applyFont="1" applyBorder="1" applyAlignment="1">
      <alignment horizontal="center" vertical="center" wrapText="1"/>
    </xf>
    <xf numFmtId="0" fontId="108" fillId="0" borderId="1" xfId="0" applyFont="1" applyBorder="1" applyAlignment="1">
      <alignment horizontal="left" vertical="top" wrapText="1"/>
    </xf>
    <xf numFmtId="0" fontId="108" fillId="0" borderId="1" xfId="0" applyFont="1" applyBorder="1" applyAlignment="1">
      <alignment horizontal="center" vertical="center" wrapText="1"/>
    </xf>
    <xf numFmtId="1" fontId="109" fillId="0" borderId="1" xfId="0" applyNumberFormat="1" applyFont="1" applyBorder="1" applyAlignment="1">
      <alignment horizontal="center" vertical="center" shrinkToFit="1"/>
    </xf>
    <xf numFmtId="2" fontId="109" fillId="0" borderId="1" xfId="0" applyNumberFormat="1" applyFont="1" applyBorder="1" applyAlignment="1">
      <alignment horizontal="center" vertical="center" shrinkToFit="1"/>
    </xf>
    <xf numFmtId="165" fontId="109" fillId="0" borderId="1" xfId="634" applyNumberFormat="1" applyFont="1" applyFill="1" applyBorder="1" applyAlignment="1">
      <alignment horizontal="center" vertical="center" shrinkToFit="1"/>
    </xf>
    <xf numFmtId="0" fontId="106" fillId="51" borderId="1" xfId="0" applyFont="1" applyFill="1" applyBorder="1" applyAlignment="1">
      <alignment horizontal="left" vertical="center" wrapText="1"/>
    </xf>
    <xf numFmtId="0" fontId="106" fillId="0" borderId="1" xfId="0" applyFont="1" applyBorder="1" applyAlignment="1">
      <alignment vertical="top" wrapText="1"/>
    </xf>
    <xf numFmtId="1" fontId="109" fillId="0" borderId="41" xfId="0" applyNumberFormat="1" applyFont="1" applyBorder="1" applyAlignment="1">
      <alignment horizontal="center" vertical="center" shrinkToFit="1"/>
    </xf>
    <xf numFmtId="4" fontId="109" fillId="0" borderId="1" xfId="0" applyNumberFormat="1" applyFont="1" applyBorder="1" applyAlignment="1">
      <alignment horizontal="center" vertical="center" shrinkToFit="1"/>
    </xf>
    <xf numFmtId="0" fontId="111" fillId="0" borderId="1" xfId="47" applyFont="1" applyBorder="1" applyAlignment="1">
      <alignment horizontal="left" vertical="top" wrapText="1"/>
    </xf>
    <xf numFmtId="206" fontId="109" fillId="0" borderId="1" xfId="0" applyNumberFormat="1" applyFont="1" applyBorder="1" applyAlignment="1">
      <alignment horizontal="center" vertical="center" shrinkToFit="1"/>
    </xf>
    <xf numFmtId="165" fontId="109" fillId="0" borderId="1" xfId="634" applyNumberFormat="1" applyFont="1" applyFill="1" applyBorder="1" applyAlignment="1">
      <alignment vertical="center" shrinkToFit="1"/>
    </xf>
    <xf numFmtId="0" fontId="108" fillId="0" borderId="1" xfId="114" applyFont="1" applyBorder="1" applyAlignment="1">
      <alignment horizontal="left" vertical="top" wrapText="1"/>
    </xf>
    <xf numFmtId="0" fontId="108" fillId="0" borderId="1" xfId="114" applyFont="1" applyBorder="1" applyAlignment="1">
      <alignment horizontal="center" vertical="center" wrapText="1"/>
    </xf>
    <xf numFmtId="1" fontId="109" fillId="0" borderId="1" xfId="114" applyNumberFormat="1" applyFont="1" applyBorder="1" applyAlignment="1">
      <alignment horizontal="center" vertical="center" shrinkToFit="1"/>
    </xf>
    <xf numFmtId="165" fontId="109" fillId="0" borderId="1" xfId="98" applyNumberFormat="1" applyFont="1" applyFill="1" applyBorder="1" applyAlignment="1">
      <alignment horizontal="center" vertical="center" shrinkToFit="1"/>
    </xf>
    <xf numFmtId="0" fontId="105" fillId="0" borderId="0" xfId="114" applyFont="1" applyAlignment="1">
      <alignment horizontal="left" vertical="top"/>
    </xf>
    <xf numFmtId="0" fontId="110" fillId="0" borderId="0" xfId="114" applyFont="1" applyAlignment="1">
      <alignment horizontal="left" vertical="top"/>
    </xf>
    <xf numFmtId="1" fontId="108" fillId="49" borderId="1" xfId="0" applyNumberFormat="1" applyFont="1" applyFill="1" applyBorder="1" applyAlignment="1">
      <alignment horizontal="center" vertical="center" shrinkToFit="1"/>
    </xf>
    <xf numFmtId="0" fontId="108" fillId="0" borderId="13" xfId="0" applyFont="1" applyBorder="1" applyAlignment="1">
      <alignment horizontal="center" vertical="center" wrapText="1"/>
    </xf>
    <xf numFmtId="165" fontId="113" fillId="51" borderId="17" xfId="634" applyNumberFormat="1" applyFont="1" applyFill="1" applyBorder="1" applyAlignment="1">
      <alignment horizontal="center" vertical="center" shrinkToFit="1"/>
    </xf>
    <xf numFmtId="0" fontId="105" fillId="0" borderId="0" xfId="0" applyFont="1" applyAlignment="1">
      <alignment horizontal="right" vertical="top"/>
    </xf>
    <xf numFmtId="0" fontId="101" fillId="0" borderId="0" xfId="0" applyFont="1" applyAlignment="1">
      <alignment horizontal="center" vertical="center" wrapText="1"/>
    </xf>
    <xf numFmtId="0" fontId="0" fillId="0" borderId="0" xfId="0" applyAlignment="1">
      <alignment horizontal="center" vertical="center"/>
    </xf>
    <xf numFmtId="0" fontId="99" fillId="0" borderId="1" xfId="0" applyFont="1" applyBorder="1" applyAlignment="1">
      <alignment horizontal="center" vertical="center"/>
    </xf>
    <xf numFmtId="0" fontId="43" fillId="0" borderId="38" xfId="145" applyFont="1" applyBorder="1" applyAlignment="1">
      <alignment horizontal="center" wrapText="1"/>
    </xf>
    <xf numFmtId="0" fontId="44" fillId="24" borderId="15" xfId="145" applyFont="1" applyFill="1" applyBorder="1" applyAlignment="1">
      <alignment horizontal="center" vertical="center" wrapText="1"/>
    </xf>
    <xf numFmtId="0" fontId="44" fillId="24" borderId="13" xfId="145" applyFont="1" applyFill="1" applyBorder="1" applyAlignment="1">
      <alignment horizontal="center" vertical="center" wrapText="1"/>
    </xf>
    <xf numFmtId="0" fontId="43" fillId="24" borderId="16" xfId="145" applyFont="1" applyFill="1" applyBorder="1" applyAlignment="1">
      <alignment horizontal="center" vertical="center"/>
    </xf>
    <xf numFmtId="0" fontId="45" fillId="24" borderId="17" xfId="145" applyFont="1" applyFill="1" applyBorder="1" applyAlignment="1">
      <alignment horizontal="center" vertical="center"/>
    </xf>
    <xf numFmtId="0" fontId="44" fillId="24" borderId="16" xfId="145" applyFont="1" applyFill="1" applyBorder="1" applyAlignment="1">
      <alignment horizontal="center" vertical="center"/>
    </xf>
    <xf numFmtId="0" fontId="44" fillId="24" borderId="17" xfId="145" applyFont="1" applyFill="1" applyBorder="1" applyAlignment="1">
      <alignment horizontal="center" vertical="center"/>
    </xf>
    <xf numFmtId="0" fontId="44" fillId="24" borderId="11" xfId="145" applyFont="1" applyFill="1" applyBorder="1" applyAlignment="1">
      <alignment horizontal="center" vertical="center"/>
    </xf>
    <xf numFmtId="0" fontId="0" fillId="0" borderId="0" xfId="0" applyAlignment="1">
      <alignment horizontal="center"/>
    </xf>
    <xf numFmtId="0" fontId="48" fillId="0" borderId="0" xfId="0" applyFont="1" applyAlignment="1">
      <alignment horizontal="center" wrapText="1"/>
    </xf>
    <xf numFmtId="0" fontId="40" fillId="0" borderId="0" xfId="0" applyFont="1" applyAlignment="1">
      <alignment horizontal="center" wrapText="1"/>
    </xf>
    <xf numFmtId="0" fontId="43" fillId="0" borderId="21" xfId="145" applyFont="1" applyBorder="1" applyAlignment="1">
      <alignment horizontal="center" vertical="center" wrapText="1"/>
    </xf>
    <xf numFmtId="0" fontId="43" fillId="0" borderId="22" xfId="145" applyFont="1" applyBorder="1" applyAlignment="1">
      <alignment horizontal="center" vertical="center" wrapText="1"/>
    </xf>
    <xf numFmtId="0" fontId="43" fillId="0" borderId="19" xfId="145" applyFont="1" applyBorder="1" applyAlignment="1">
      <alignment horizontal="center" vertical="center" wrapText="1"/>
    </xf>
    <xf numFmtId="0" fontId="44" fillId="24" borderId="36" xfId="145" applyFont="1" applyFill="1" applyBorder="1" applyAlignment="1">
      <alignment horizontal="center" vertical="center" wrapText="1"/>
    </xf>
    <xf numFmtId="0" fontId="45" fillId="24" borderId="33" xfId="145" applyFont="1" applyFill="1" applyBorder="1" applyAlignment="1">
      <alignment horizontal="center" vertical="center"/>
    </xf>
    <xf numFmtId="0" fontId="44" fillId="24" borderId="33" xfId="145" applyFont="1" applyFill="1" applyBorder="1" applyAlignment="1">
      <alignment horizontal="center" vertical="center"/>
    </xf>
    <xf numFmtId="0" fontId="40" fillId="0" borderId="0" xfId="0" applyFont="1" applyAlignment="1">
      <alignment horizontal="center" vertical="center" wrapText="1"/>
    </xf>
    <xf numFmtId="0" fontId="104" fillId="0" borderId="39" xfId="0" applyFont="1" applyBorder="1" applyAlignment="1">
      <alignment horizontal="center" vertical="center" wrapText="1"/>
    </xf>
    <xf numFmtId="0" fontId="104" fillId="0" borderId="40" xfId="0" applyFont="1" applyBorder="1" applyAlignment="1">
      <alignment horizontal="center" vertical="center" wrapText="1"/>
    </xf>
    <xf numFmtId="0" fontId="106" fillId="24" borderId="17" xfId="0" applyFont="1" applyFill="1" applyBorder="1" applyAlignment="1">
      <alignment horizontal="right" vertical="center" wrapText="1"/>
    </xf>
  </cellXfs>
  <cellStyles count="635">
    <cellStyle name="20% - Accent1 2" xfId="3" xr:uid="{00000000-0005-0000-0000-000000000000}"/>
    <cellStyle name="20% - Accent1 3" xfId="68" xr:uid="{00000000-0005-0000-0000-000001000000}"/>
    <cellStyle name="20% - Accent1 4" xfId="147" xr:uid="{00000000-0005-0000-0000-000002000000}"/>
    <cellStyle name="20% - Accent2 2" xfId="4" xr:uid="{00000000-0005-0000-0000-000003000000}"/>
    <cellStyle name="20% - Accent2 3" xfId="69" xr:uid="{00000000-0005-0000-0000-000004000000}"/>
    <cellStyle name="20% - Accent2 4" xfId="148" xr:uid="{00000000-0005-0000-0000-000005000000}"/>
    <cellStyle name="20% - Accent3 2" xfId="5" xr:uid="{00000000-0005-0000-0000-000006000000}"/>
    <cellStyle name="20% - Accent3 3" xfId="70" xr:uid="{00000000-0005-0000-0000-000007000000}"/>
    <cellStyle name="20% - Accent3 4" xfId="149" xr:uid="{00000000-0005-0000-0000-000008000000}"/>
    <cellStyle name="20% - Accent4 2" xfId="6" xr:uid="{00000000-0005-0000-0000-000009000000}"/>
    <cellStyle name="20% - Accent4 3" xfId="71" xr:uid="{00000000-0005-0000-0000-00000A000000}"/>
    <cellStyle name="20% - Accent4 4" xfId="150" xr:uid="{00000000-0005-0000-0000-00000B000000}"/>
    <cellStyle name="20% - Accent5 2" xfId="7" xr:uid="{00000000-0005-0000-0000-00000C000000}"/>
    <cellStyle name="20% - Accent5 3" xfId="72" xr:uid="{00000000-0005-0000-0000-00000D000000}"/>
    <cellStyle name="20% - Accent5 4" xfId="151" xr:uid="{00000000-0005-0000-0000-00000E000000}"/>
    <cellStyle name="20% - Accent6 2" xfId="8" xr:uid="{00000000-0005-0000-0000-00000F000000}"/>
    <cellStyle name="20% - Accent6 3" xfId="73" xr:uid="{00000000-0005-0000-0000-000010000000}"/>
    <cellStyle name="20% - Accent6 4" xfId="152" xr:uid="{00000000-0005-0000-0000-000011000000}"/>
    <cellStyle name="40% - Accent1 2" xfId="9" xr:uid="{00000000-0005-0000-0000-000012000000}"/>
    <cellStyle name="40% - Accent1 3" xfId="74" xr:uid="{00000000-0005-0000-0000-000013000000}"/>
    <cellStyle name="40% - Accent1 4" xfId="153" xr:uid="{00000000-0005-0000-0000-000014000000}"/>
    <cellStyle name="40% - Accent2 2" xfId="10" xr:uid="{00000000-0005-0000-0000-000015000000}"/>
    <cellStyle name="40% - Accent2 3" xfId="75" xr:uid="{00000000-0005-0000-0000-000016000000}"/>
    <cellStyle name="40% - Accent2 4" xfId="154" xr:uid="{00000000-0005-0000-0000-000017000000}"/>
    <cellStyle name="40% - Accent3 2" xfId="11" xr:uid="{00000000-0005-0000-0000-000018000000}"/>
    <cellStyle name="40% - Accent3 3" xfId="76" xr:uid="{00000000-0005-0000-0000-000019000000}"/>
    <cellStyle name="40% - Accent3 4" xfId="155" xr:uid="{00000000-0005-0000-0000-00001A000000}"/>
    <cellStyle name="40% - Accent4 2" xfId="12" xr:uid="{00000000-0005-0000-0000-00001B000000}"/>
    <cellStyle name="40% - Accent4 3" xfId="77" xr:uid="{00000000-0005-0000-0000-00001C000000}"/>
    <cellStyle name="40% - Accent4 4" xfId="156" xr:uid="{00000000-0005-0000-0000-00001D000000}"/>
    <cellStyle name="40% - Accent5 2" xfId="13" xr:uid="{00000000-0005-0000-0000-00001E000000}"/>
    <cellStyle name="40% - Accent5 3" xfId="78" xr:uid="{00000000-0005-0000-0000-00001F000000}"/>
    <cellStyle name="40% - Accent5 4" xfId="157" xr:uid="{00000000-0005-0000-0000-000020000000}"/>
    <cellStyle name="40% - Accent6 2" xfId="14" xr:uid="{00000000-0005-0000-0000-000021000000}"/>
    <cellStyle name="40% - Accent6 3" xfId="79" xr:uid="{00000000-0005-0000-0000-000022000000}"/>
    <cellStyle name="40% - Accent6 4" xfId="158" xr:uid="{00000000-0005-0000-0000-000023000000}"/>
    <cellStyle name="60% - Accent1 2" xfId="15" xr:uid="{00000000-0005-0000-0000-000024000000}"/>
    <cellStyle name="60% - Accent1 3" xfId="80" xr:uid="{00000000-0005-0000-0000-000025000000}"/>
    <cellStyle name="60% - Accent1 4" xfId="159" xr:uid="{00000000-0005-0000-0000-000026000000}"/>
    <cellStyle name="60% - Accent2 2" xfId="16" xr:uid="{00000000-0005-0000-0000-000027000000}"/>
    <cellStyle name="60% - Accent2 3" xfId="81" xr:uid="{00000000-0005-0000-0000-000028000000}"/>
    <cellStyle name="60% - Accent2 4" xfId="160" xr:uid="{00000000-0005-0000-0000-000029000000}"/>
    <cellStyle name="60% - Accent3 2" xfId="17" xr:uid="{00000000-0005-0000-0000-00002A000000}"/>
    <cellStyle name="60% - Accent3 3" xfId="82" xr:uid="{00000000-0005-0000-0000-00002B000000}"/>
    <cellStyle name="60% - Accent3 4" xfId="161" xr:uid="{00000000-0005-0000-0000-00002C000000}"/>
    <cellStyle name="60% - Accent4 2" xfId="18" xr:uid="{00000000-0005-0000-0000-00002D000000}"/>
    <cellStyle name="60% - Accent4 3" xfId="83" xr:uid="{00000000-0005-0000-0000-00002E000000}"/>
    <cellStyle name="60% - Accent4 4" xfId="162" xr:uid="{00000000-0005-0000-0000-00002F000000}"/>
    <cellStyle name="60% - Accent5 2" xfId="19" xr:uid="{00000000-0005-0000-0000-000030000000}"/>
    <cellStyle name="60% - Accent5 3" xfId="84" xr:uid="{00000000-0005-0000-0000-000031000000}"/>
    <cellStyle name="60% - Accent5 4" xfId="163" xr:uid="{00000000-0005-0000-0000-000032000000}"/>
    <cellStyle name="60% - Accent6 2" xfId="20" xr:uid="{00000000-0005-0000-0000-000033000000}"/>
    <cellStyle name="60% - Accent6 3" xfId="85" xr:uid="{00000000-0005-0000-0000-000034000000}"/>
    <cellStyle name="60% - Accent6 4" xfId="164" xr:uid="{00000000-0005-0000-0000-000035000000}"/>
    <cellStyle name="Accent1 2" xfId="21" xr:uid="{00000000-0005-0000-0000-000036000000}"/>
    <cellStyle name="Accent1 3" xfId="86" xr:uid="{00000000-0005-0000-0000-000037000000}"/>
    <cellStyle name="Accent1 4" xfId="165" xr:uid="{00000000-0005-0000-0000-000038000000}"/>
    <cellStyle name="Accent2 2" xfId="22" xr:uid="{00000000-0005-0000-0000-000039000000}"/>
    <cellStyle name="Accent2 3" xfId="87" xr:uid="{00000000-0005-0000-0000-00003A000000}"/>
    <cellStyle name="Accent2 4" xfId="166" xr:uid="{00000000-0005-0000-0000-00003B000000}"/>
    <cellStyle name="Accent3 2" xfId="23" xr:uid="{00000000-0005-0000-0000-00003C000000}"/>
    <cellStyle name="Accent3 3" xfId="88" xr:uid="{00000000-0005-0000-0000-00003D000000}"/>
    <cellStyle name="Accent3 4" xfId="167" xr:uid="{00000000-0005-0000-0000-00003E000000}"/>
    <cellStyle name="Accent4 2" xfId="24" xr:uid="{00000000-0005-0000-0000-00003F000000}"/>
    <cellStyle name="Accent4 3" xfId="89" xr:uid="{00000000-0005-0000-0000-000040000000}"/>
    <cellStyle name="Accent4 4" xfId="168" xr:uid="{00000000-0005-0000-0000-000041000000}"/>
    <cellStyle name="Accent5 2" xfId="25" xr:uid="{00000000-0005-0000-0000-000042000000}"/>
    <cellStyle name="Accent5 3" xfId="90" xr:uid="{00000000-0005-0000-0000-000043000000}"/>
    <cellStyle name="Accent5 4" xfId="169" xr:uid="{00000000-0005-0000-0000-000044000000}"/>
    <cellStyle name="Accent6 2" xfId="26" xr:uid="{00000000-0005-0000-0000-000045000000}"/>
    <cellStyle name="Accent6 3" xfId="91" xr:uid="{00000000-0005-0000-0000-000046000000}"/>
    <cellStyle name="Accent6 4" xfId="170" xr:uid="{00000000-0005-0000-0000-000047000000}"/>
    <cellStyle name="AeE­ [0]_INQUIRY ¿μ¾÷AßAø " xfId="250" xr:uid="{00000000-0005-0000-0000-000048000000}"/>
    <cellStyle name="AeE­_INQUIRY ¿μ¾÷AßAø " xfId="251" xr:uid="{00000000-0005-0000-0000-000049000000}"/>
    <cellStyle name="args.style" xfId="582" xr:uid="{00000000-0005-0000-0000-00004A000000}"/>
    <cellStyle name="AÞ¸¶ [0]_INQUIRY ¿?¾÷AßAø " xfId="252" xr:uid="{00000000-0005-0000-0000-00004B000000}"/>
    <cellStyle name="AÞ¸¶_INQUIRY ¿?¾÷AßAø " xfId="253" xr:uid="{00000000-0005-0000-0000-00004C000000}"/>
    <cellStyle name="Bad 2" xfId="27" xr:uid="{00000000-0005-0000-0000-00004D000000}"/>
    <cellStyle name="Bad 3" xfId="92" xr:uid="{00000000-0005-0000-0000-00004E000000}"/>
    <cellStyle name="Bad 4" xfId="171" xr:uid="{00000000-0005-0000-0000-00004F000000}"/>
    <cellStyle name="bay" xfId="583" xr:uid="{00000000-0005-0000-0000-000050000000}"/>
    <cellStyle name="bw-calculations" xfId="254" xr:uid="{00000000-0005-0000-0000-000051000000}"/>
    <cellStyle name="C?AØ_¿?¾÷CoE² " xfId="255" xr:uid="{00000000-0005-0000-0000-000052000000}"/>
    <cellStyle name="C￥AØ_¿μ¾÷CoE² " xfId="256" xr:uid="{00000000-0005-0000-0000-000053000000}"/>
    <cellStyle name="Calc Currency (0)" xfId="257" xr:uid="{00000000-0005-0000-0000-000054000000}"/>
    <cellStyle name="Calculation 2" xfId="28" xr:uid="{00000000-0005-0000-0000-000055000000}"/>
    <cellStyle name="Calculation 3" xfId="93" xr:uid="{00000000-0005-0000-0000-000056000000}"/>
    <cellStyle name="Calculation 4" xfId="172" xr:uid="{00000000-0005-0000-0000-000057000000}"/>
    <cellStyle name="Check Cell 2" xfId="29" xr:uid="{00000000-0005-0000-0000-000058000000}"/>
    <cellStyle name="Check Cell 3" xfId="94" xr:uid="{00000000-0005-0000-0000-000059000000}"/>
    <cellStyle name="Check Cell 4" xfId="173" xr:uid="{00000000-0005-0000-0000-00005A000000}"/>
    <cellStyle name="Comma 10" xfId="174" xr:uid="{00000000-0005-0000-0000-00005C000000}"/>
    <cellStyle name="Comma 10 2" xfId="175" xr:uid="{00000000-0005-0000-0000-00005D000000}"/>
    <cellStyle name="Comma 10 3" xfId="258" xr:uid="{00000000-0005-0000-0000-00005E000000}"/>
    <cellStyle name="Comma 10_ipc N0- 04" xfId="259" xr:uid="{00000000-0005-0000-0000-00005F000000}"/>
    <cellStyle name="Comma 11" xfId="176" xr:uid="{00000000-0005-0000-0000-000060000000}"/>
    <cellStyle name="Comma 12" xfId="177" xr:uid="{00000000-0005-0000-0000-000061000000}"/>
    <cellStyle name="Comma 13" xfId="260" xr:uid="{00000000-0005-0000-0000-000062000000}"/>
    <cellStyle name="Comma 14" xfId="261" xr:uid="{00000000-0005-0000-0000-000063000000}"/>
    <cellStyle name="Comma 15" xfId="262" xr:uid="{00000000-0005-0000-0000-000064000000}"/>
    <cellStyle name="Comma 16" xfId="263" xr:uid="{00000000-0005-0000-0000-000065000000}"/>
    <cellStyle name="Comma 17" xfId="264" xr:uid="{00000000-0005-0000-0000-000066000000}"/>
    <cellStyle name="Comma 18" xfId="265" xr:uid="{00000000-0005-0000-0000-000067000000}"/>
    <cellStyle name="Comma 19" xfId="266" xr:uid="{00000000-0005-0000-0000-000068000000}"/>
    <cellStyle name="Comma 2" xfId="1" xr:uid="{00000000-0005-0000-0000-000069000000}"/>
    <cellStyle name="Comma 2 2" xfId="61" xr:uid="{00000000-0005-0000-0000-00006A000000}"/>
    <cellStyle name="Comma 2 2 10" xfId="541" xr:uid="{00000000-0005-0000-0000-00006B000000}"/>
    <cellStyle name="Comma 2 2 11" xfId="542" xr:uid="{00000000-0005-0000-0000-00006C000000}"/>
    <cellStyle name="Comma 2 2 2" xfId="95" xr:uid="{00000000-0005-0000-0000-00006D000000}"/>
    <cellStyle name="Comma 2 2 2 2" xfId="267" xr:uid="{00000000-0005-0000-0000-00006E000000}"/>
    <cellStyle name="Comma 2 2 3" xfId="178" xr:uid="{00000000-0005-0000-0000-00006F000000}"/>
    <cellStyle name="Comma 2 2 3 2" xfId="268" xr:uid="{00000000-0005-0000-0000-000070000000}"/>
    <cellStyle name="Comma 2 2 4" xfId="269" xr:uid="{00000000-0005-0000-0000-000071000000}"/>
    <cellStyle name="Comma 2 2 5" xfId="543" xr:uid="{00000000-0005-0000-0000-000072000000}"/>
    <cellStyle name="Comma 2 2 6" xfId="544" xr:uid="{00000000-0005-0000-0000-000073000000}"/>
    <cellStyle name="Comma 2 2 7" xfId="545" xr:uid="{00000000-0005-0000-0000-000074000000}"/>
    <cellStyle name="Comma 2 2 8" xfId="546" xr:uid="{00000000-0005-0000-0000-000075000000}"/>
    <cellStyle name="Comma 2 2 9" xfId="547" xr:uid="{00000000-0005-0000-0000-000076000000}"/>
    <cellStyle name="Comma 2 3" xfId="96" xr:uid="{00000000-0005-0000-0000-000077000000}"/>
    <cellStyle name="Comma 2 3 2" xfId="179" xr:uid="{00000000-0005-0000-0000-000078000000}"/>
    <cellStyle name="Comma 2 4" xfId="180" xr:uid="{00000000-0005-0000-0000-000079000000}"/>
    <cellStyle name="Comma 2 5" xfId="181" xr:uid="{00000000-0005-0000-0000-00007A000000}"/>
    <cellStyle name="Comma 2 6" xfId="182" xr:uid="{00000000-0005-0000-0000-00007B000000}"/>
    <cellStyle name="Comma 2 7" xfId="270" xr:uid="{00000000-0005-0000-0000-00007C000000}"/>
    <cellStyle name="Comma 2_IPC 04" xfId="584" xr:uid="{00000000-0005-0000-0000-00007D000000}"/>
    <cellStyle name="Comma 20" xfId="271" xr:uid="{00000000-0005-0000-0000-00007E000000}"/>
    <cellStyle name="Comma 21" xfId="272" xr:uid="{00000000-0005-0000-0000-00007F000000}"/>
    <cellStyle name="Comma 22" xfId="273" xr:uid="{00000000-0005-0000-0000-000080000000}"/>
    <cellStyle name="Comma 23" xfId="274" xr:uid="{00000000-0005-0000-0000-000081000000}"/>
    <cellStyle name="Comma 24" xfId="275" xr:uid="{00000000-0005-0000-0000-000082000000}"/>
    <cellStyle name="Comma 25" xfId="276" xr:uid="{00000000-0005-0000-0000-000083000000}"/>
    <cellStyle name="Comma 26" xfId="277" xr:uid="{00000000-0005-0000-0000-000084000000}"/>
    <cellStyle name="Comma 27" xfId="278" xr:uid="{00000000-0005-0000-0000-000085000000}"/>
    <cellStyle name="Comma 28" xfId="577" xr:uid="{00000000-0005-0000-0000-000086000000}"/>
    <cellStyle name="Comma 29" xfId="630" xr:uid="{00000000-0005-0000-0000-000087000000}"/>
    <cellStyle name="Comma 3" xfId="45" xr:uid="{00000000-0005-0000-0000-000088000000}"/>
    <cellStyle name="Comma 3 2" xfId="97" xr:uid="{00000000-0005-0000-0000-000089000000}"/>
    <cellStyle name="Comma 3 2 2" xfId="279" xr:uid="{00000000-0005-0000-0000-00008A000000}"/>
    <cellStyle name="Comma 3 3" xfId="98" xr:uid="{00000000-0005-0000-0000-00008B000000}"/>
    <cellStyle name="Comma 3 3 2" xfId="280" xr:uid="{00000000-0005-0000-0000-00008C000000}"/>
    <cellStyle name="Comma 3 4" xfId="548" xr:uid="{00000000-0005-0000-0000-00008D000000}"/>
    <cellStyle name="Comma 3 4 10" xfId="549" xr:uid="{00000000-0005-0000-0000-00008E000000}"/>
    <cellStyle name="Comma 3 4 11" xfId="550" xr:uid="{00000000-0005-0000-0000-00008F000000}"/>
    <cellStyle name="Comma 3 4 12" xfId="551" xr:uid="{00000000-0005-0000-0000-000090000000}"/>
    <cellStyle name="Comma 3 4 13" xfId="552" xr:uid="{00000000-0005-0000-0000-000091000000}"/>
    <cellStyle name="Comma 3 4 14" xfId="553" xr:uid="{00000000-0005-0000-0000-000092000000}"/>
    <cellStyle name="Comma 3 4 15" xfId="554" xr:uid="{00000000-0005-0000-0000-000093000000}"/>
    <cellStyle name="Comma 3 4 16" xfId="555" xr:uid="{00000000-0005-0000-0000-000094000000}"/>
    <cellStyle name="Comma 3 4 17" xfId="556" xr:uid="{00000000-0005-0000-0000-000095000000}"/>
    <cellStyle name="Comma 3 4 18" xfId="557" xr:uid="{00000000-0005-0000-0000-000096000000}"/>
    <cellStyle name="Comma 3 4 19" xfId="558" xr:uid="{00000000-0005-0000-0000-000097000000}"/>
    <cellStyle name="Comma 3 4 2" xfId="559" xr:uid="{00000000-0005-0000-0000-000098000000}"/>
    <cellStyle name="Comma 3 4 20" xfId="560" xr:uid="{00000000-0005-0000-0000-000099000000}"/>
    <cellStyle name="Comma 3 4 21" xfId="561" xr:uid="{00000000-0005-0000-0000-00009A000000}"/>
    <cellStyle name="Comma 3 4 22" xfId="562" xr:uid="{00000000-0005-0000-0000-00009B000000}"/>
    <cellStyle name="Comma 3 4 23" xfId="563" xr:uid="{00000000-0005-0000-0000-00009C000000}"/>
    <cellStyle name="Comma 3 4 24" xfId="564" xr:uid="{00000000-0005-0000-0000-00009D000000}"/>
    <cellStyle name="Comma 3 4 3" xfId="565" xr:uid="{00000000-0005-0000-0000-00009E000000}"/>
    <cellStyle name="Comma 3 4 4" xfId="566" xr:uid="{00000000-0005-0000-0000-00009F000000}"/>
    <cellStyle name="Comma 3 4 5" xfId="567" xr:uid="{00000000-0005-0000-0000-0000A0000000}"/>
    <cellStyle name="Comma 3 4 6" xfId="568" xr:uid="{00000000-0005-0000-0000-0000A1000000}"/>
    <cellStyle name="Comma 3 4 7" xfId="569" xr:uid="{00000000-0005-0000-0000-0000A2000000}"/>
    <cellStyle name="Comma 3 4 8" xfId="570" xr:uid="{00000000-0005-0000-0000-0000A3000000}"/>
    <cellStyle name="Comma 3 4 9" xfId="571" xr:uid="{00000000-0005-0000-0000-0000A4000000}"/>
    <cellStyle name="Comma 3 5" xfId="572" xr:uid="{00000000-0005-0000-0000-0000A5000000}"/>
    <cellStyle name="Comma 3 6" xfId="573" xr:uid="{00000000-0005-0000-0000-0000A6000000}"/>
    <cellStyle name="Comma 3 7" xfId="574" xr:uid="{00000000-0005-0000-0000-0000A7000000}"/>
    <cellStyle name="Comma 3 8" xfId="575" xr:uid="{00000000-0005-0000-0000-0000A8000000}"/>
    <cellStyle name="Comma 4" xfId="50" xr:uid="{00000000-0005-0000-0000-0000A9000000}"/>
    <cellStyle name="Comma 4 2" xfId="60" xr:uid="{00000000-0005-0000-0000-0000AA000000}"/>
    <cellStyle name="Comma 4 2 2" xfId="183" xr:uid="{00000000-0005-0000-0000-0000AB000000}"/>
    <cellStyle name="Comma 4 3" xfId="184" xr:uid="{00000000-0005-0000-0000-0000AC000000}"/>
    <cellStyle name="Comma 5" xfId="55" xr:uid="{00000000-0005-0000-0000-0000AD000000}"/>
    <cellStyle name="Comma 5 2" xfId="58" xr:uid="{00000000-0005-0000-0000-0000AE000000}"/>
    <cellStyle name="Comma 5 2 2" xfId="99" xr:uid="{00000000-0005-0000-0000-0000AF000000}"/>
    <cellStyle name="Comma 5 2 3" xfId="185" xr:uid="{00000000-0005-0000-0000-0000B0000000}"/>
    <cellStyle name="Comma 5 3" xfId="59" xr:uid="{00000000-0005-0000-0000-0000B1000000}"/>
    <cellStyle name="Comma 5 3 2" xfId="281" xr:uid="{00000000-0005-0000-0000-0000B2000000}"/>
    <cellStyle name="Comma 5 4" xfId="186" xr:uid="{00000000-0005-0000-0000-0000B3000000}"/>
    <cellStyle name="Comma 6" xfId="67" xr:uid="{00000000-0005-0000-0000-0000B4000000}"/>
    <cellStyle name="Comma 6 2" xfId="187" xr:uid="{00000000-0005-0000-0000-0000B5000000}"/>
    <cellStyle name="Comma 6 2 2" xfId="282" xr:uid="{00000000-0005-0000-0000-0000B6000000}"/>
    <cellStyle name="Comma 6 2 3" xfId="283" xr:uid="{00000000-0005-0000-0000-0000B7000000}"/>
    <cellStyle name="Comma 6 2 4" xfId="284" xr:uid="{00000000-0005-0000-0000-0000B8000000}"/>
    <cellStyle name="Comma 6 3" xfId="285" xr:uid="{00000000-0005-0000-0000-0000B9000000}"/>
    <cellStyle name="Comma 6 4" xfId="286" xr:uid="{00000000-0005-0000-0000-0000BA000000}"/>
    <cellStyle name="Comma 6 5" xfId="287" xr:uid="{00000000-0005-0000-0000-0000BB000000}"/>
    <cellStyle name="Comma 7" xfId="100" xr:uid="{00000000-0005-0000-0000-0000BC000000}"/>
    <cellStyle name="Comma 7 10" xfId="288" xr:uid="{00000000-0005-0000-0000-0000BD000000}"/>
    <cellStyle name="Comma 7 11" xfId="289" xr:uid="{00000000-0005-0000-0000-0000BE000000}"/>
    <cellStyle name="Comma 7 12" xfId="290" xr:uid="{00000000-0005-0000-0000-0000BF000000}"/>
    <cellStyle name="Comma 7 13" xfId="291" xr:uid="{00000000-0005-0000-0000-0000C0000000}"/>
    <cellStyle name="Comma 7 14" xfId="292" xr:uid="{00000000-0005-0000-0000-0000C1000000}"/>
    <cellStyle name="Comma 7 15" xfId="293" xr:uid="{00000000-0005-0000-0000-0000C2000000}"/>
    <cellStyle name="Comma 7 16" xfId="294" xr:uid="{00000000-0005-0000-0000-0000C3000000}"/>
    <cellStyle name="Comma 7 17" xfId="295" xr:uid="{00000000-0005-0000-0000-0000C4000000}"/>
    <cellStyle name="Comma 7 18" xfId="296" xr:uid="{00000000-0005-0000-0000-0000C5000000}"/>
    <cellStyle name="Comma 7 19" xfId="297" xr:uid="{00000000-0005-0000-0000-0000C6000000}"/>
    <cellStyle name="Comma 7 2" xfId="188" xr:uid="{00000000-0005-0000-0000-0000C7000000}"/>
    <cellStyle name="Comma 7 2 2" xfId="298" xr:uid="{00000000-0005-0000-0000-0000C8000000}"/>
    <cellStyle name="Comma 7 20" xfId="299" xr:uid="{00000000-0005-0000-0000-0000C9000000}"/>
    <cellStyle name="Comma 7 21" xfId="300" xr:uid="{00000000-0005-0000-0000-0000CA000000}"/>
    <cellStyle name="Comma 7 22" xfId="301" xr:uid="{00000000-0005-0000-0000-0000CB000000}"/>
    <cellStyle name="Comma 7 23" xfId="302" xr:uid="{00000000-0005-0000-0000-0000CC000000}"/>
    <cellStyle name="Comma 7 24" xfId="303" xr:uid="{00000000-0005-0000-0000-0000CD000000}"/>
    <cellStyle name="Comma 7 25" xfId="304" xr:uid="{00000000-0005-0000-0000-0000CE000000}"/>
    <cellStyle name="Comma 7 3" xfId="305" xr:uid="{00000000-0005-0000-0000-0000CF000000}"/>
    <cellStyle name="Comma 7 4" xfId="306" xr:uid="{00000000-0005-0000-0000-0000D0000000}"/>
    <cellStyle name="Comma 7 5" xfId="307" xr:uid="{00000000-0005-0000-0000-0000D1000000}"/>
    <cellStyle name="Comma 7 6" xfId="308" xr:uid="{00000000-0005-0000-0000-0000D2000000}"/>
    <cellStyle name="Comma 7 7" xfId="309" xr:uid="{00000000-0005-0000-0000-0000D3000000}"/>
    <cellStyle name="Comma 7 8" xfId="310" xr:uid="{00000000-0005-0000-0000-0000D4000000}"/>
    <cellStyle name="Comma 7 9" xfId="311" xr:uid="{00000000-0005-0000-0000-0000D5000000}"/>
    <cellStyle name="Comma 8" xfId="101" xr:uid="{00000000-0005-0000-0000-0000D6000000}"/>
    <cellStyle name="Comma 8 2" xfId="312" xr:uid="{00000000-0005-0000-0000-0000D7000000}"/>
    <cellStyle name="Comma 8 3" xfId="313" xr:uid="{00000000-0005-0000-0000-0000D8000000}"/>
    <cellStyle name="Comma 8 4" xfId="314" xr:uid="{00000000-0005-0000-0000-0000D9000000}"/>
    <cellStyle name="Comma 9" xfId="102" xr:uid="{00000000-0005-0000-0000-0000DA000000}"/>
    <cellStyle name="Comma 9 2" xfId="189" xr:uid="{00000000-0005-0000-0000-0000DB000000}"/>
    <cellStyle name="Comma0" xfId="315" xr:uid="{00000000-0005-0000-0000-0000DC000000}"/>
    <cellStyle name="Comma0 2" xfId="316" xr:uid="{00000000-0005-0000-0000-0000DD000000}"/>
    <cellStyle name="Comma0 3" xfId="317" xr:uid="{00000000-0005-0000-0000-0000DE000000}"/>
    <cellStyle name="Comma0 4" xfId="318" xr:uid="{00000000-0005-0000-0000-0000DF000000}"/>
    <cellStyle name="Copied" xfId="319" xr:uid="{00000000-0005-0000-0000-0000E0000000}"/>
    <cellStyle name="COST1" xfId="585" xr:uid="{00000000-0005-0000-0000-0000E1000000}"/>
    <cellStyle name="Currency 2" xfId="586" xr:uid="{00000000-0005-0000-0000-0000E2000000}"/>
    <cellStyle name="Currency 2 2" xfId="587" xr:uid="{00000000-0005-0000-0000-0000E3000000}"/>
    <cellStyle name="Currency 2 3" xfId="588" xr:uid="{00000000-0005-0000-0000-0000E4000000}"/>
    <cellStyle name="Currency 3" xfId="589" xr:uid="{00000000-0005-0000-0000-0000E5000000}"/>
    <cellStyle name="Currency 3 2" xfId="590" xr:uid="{00000000-0005-0000-0000-0000E6000000}"/>
    <cellStyle name="Currency0" xfId="320" xr:uid="{00000000-0005-0000-0000-0000E7000000}"/>
    <cellStyle name="Currency0 2" xfId="321" xr:uid="{00000000-0005-0000-0000-0000E8000000}"/>
    <cellStyle name="Currency0 3" xfId="322" xr:uid="{00000000-0005-0000-0000-0000E9000000}"/>
    <cellStyle name="Currency0 4" xfId="323" xr:uid="{00000000-0005-0000-0000-0000EA000000}"/>
    <cellStyle name="Date" xfId="62" xr:uid="{00000000-0005-0000-0000-0000EB000000}"/>
    <cellStyle name="Date 2" xfId="324" xr:uid="{00000000-0005-0000-0000-0000EC000000}"/>
    <cellStyle name="Date 3" xfId="325" xr:uid="{00000000-0005-0000-0000-0000ED000000}"/>
    <cellStyle name="Date 4" xfId="326" xr:uid="{00000000-0005-0000-0000-0000EE000000}"/>
    <cellStyle name="Entered" xfId="327" xr:uid="{00000000-0005-0000-0000-0000EF000000}"/>
    <cellStyle name="Euro" xfId="591" xr:uid="{00000000-0005-0000-0000-0000F0000000}"/>
    <cellStyle name="Explanatory Text 2" xfId="30" xr:uid="{00000000-0005-0000-0000-0000F1000000}"/>
    <cellStyle name="Explanatory Text 3" xfId="103" xr:uid="{00000000-0005-0000-0000-0000F2000000}"/>
    <cellStyle name="Explanatory Text 4" xfId="190" xr:uid="{00000000-0005-0000-0000-0000F3000000}"/>
    <cellStyle name="Fixed" xfId="63" xr:uid="{00000000-0005-0000-0000-0000F4000000}"/>
    <cellStyle name="Fixed 2" xfId="328" xr:uid="{00000000-0005-0000-0000-0000F5000000}"/>
    <cellStyle name="Fixed 3" xfId="329" xr:uid="{00000000-0005-0000-0000-0000F6000000}"/>
    <cellStyle name="Fixed 4" xfId="330" xr:uid="{00000000-0005-0000-0000-0000F7000000}"/>
    <cellStyle name="Good 2" xfId="31" xr:uid="{00000000-0005-0000-0000-0000F8000000}"/>
    <cellStyle name="Good 3" xfId="104" xr:uid="{00000000-0005-0000-0000-0000F9000000}"/>
    <cellStyle name="Good 4" xfId="191" xr:uid="{00000000-0005-0000-0000-0000FA000000}"/>
    <cellStyle name="Grey" xfId="331" xr:uid="{00000000-0005-0000-0000-0000FB000000}"/>
    <cellStyle name="Header1" xfId="332" xr:uid="{00000000-0005-0000-0000-0000FC000000}"/>
    <cellStyle name="Header2" xfId="333" xr:uid="{00000000-0005-0000-0000-0000FD000000}"/>
    <cellStyle name="Heading 1 2" xfId="32" xr:uid="{00000000-0005-0000-0000-0000FE000000}"/>
    <cellStyle name="Heading 1 3" xfId="105" xr:uid="{00000000-0005-0000-0000-0000FF000000}"/>
    <cellStyle name="Heading 1 4" xfId="192" xr:uid="{00000000-0005-0000-0000-000000010000}"/>
    <cellStyle name="Heading 2 2" xfId="33" xr:uid="{00000000-0005-0000-0000-000001010000}"/>
    <cellStyle name="Heading 2 3" xfId="106" xr:uid="{00000000-0005-0000-0000-000002010000}"/>
    <cellStyle name="Heading 2 4" xfId="193" xr:uid="{00000000-0005-0000-0000-000003010000}"/>
    <cellStyle name="Heading 3 2" xfId="34" xr:uid="{00000000-0005-0000-0000-000004010000}"/>
    <cellStyle name="Heading 3 3" xfId="107" xr:uid="{00000000-0005-0000-0000-000005010000}"/>
    <cellStyle name="Heading 3 4" xfId="194" xr:uid="{00000000-0005-0000-0000-000006010000}"/>
    <cellStyle name="Heading 4 2" xfId="35" xr:uid="{00000000-0005-0000-0000-000007010000}"/>
    <cellStyle name="Heading 4 3" xfId="108" xr:uid="{00000000-0005-0000-0000-000008010000}"/>
    <cellStyle name="Heading 4 4" xfId="195" xr:uid="{00000000-0005-0000-0000-000009010000}"/>
    <cellStyle name="Heading1" xfId="64" xr:uid="{00000000-0005-0000-0000-00000A010000}"/>
    <cellStyle name="HEADING1 2" xfId="334" xr:uid="{00000000-0005-0000-0000-00000B010000}"/>
    <cellStyle name="HEADING1 3" xfId="335" xr:uid="{00000000-0005-0000-0000-00000C010000}"/>
    <cellStyle name="HEADING1 4" xfId="336" xr:uid="{00000000-0005-0000-0000-00000D010000}"/>
    <cellStyle name="Heading2" xfId="65" xr:uid="{00000000-0005-0000-0000-00000E010000}"/>
    <cellStyle name="HEADING2 2" xfId="337" xr:uid="{00000000-0005-0000-0000-00000F010000}"/>
    <cellStyle name="HEADING2 3" xfId="338" xr:uid="{00000000-0005-0000-0000-000010010000}"/>
    <cellStyle name="HEADING2 4" xfId="339" xr:uid="{00000000-0005-0000-0000-000011010000}"/>
    <cellStyle name="Hyperlink 2" xfId="340" xr:uid="{00000000-0005-0000-0000-000012010000}"/>
    <cellStyle name="imza" xfId="109" xr:uid="{00000000-0005-0000-0000-000013010000}"/>
    <cellStyle name="Input [yellow]" xfId="341" xr:uid="{00000000-0005-0000-0000-000014010000}"/>
    <cellStyle name="Input 2" xfId="36" xr:uid="{00000000-0005-0000-0000-000015010000}"/>
    <cellStyle name="Input 3" xfId="110" xr:uid="{00000000-0005-0000-0000-000016010000}"/>
    <cellStyle name="Input 4" xfId="196" xr:uid="{00000000-0005-0000-0000-000017010000}"/>
    <cellStyle name="Input Cells" xfId="592" xr:uid="{00000000-0005-0000-0000-000018010000}"/>
    <cellStyle name="Linked Cell 2" xfId="37" xr:uid="{00000000-0005-0000-0000-000019010000}"/>
    <cellStyle name="Linked Cell 3" xfId="111" xr:uid="{00000000-0005-0000-0000-00001A010000}"/>
    <cellStyle name="Linked Cell 4" xfId="197" xr:uid="{00000000-0005-0000-0000-00001B010000}"/>
    <cellStyle name="Linked Cells" xfId="593" xr:uid="{00000000-0005-0000-0000-00001C010000}"/>
    <cellStyle name="Migliaia" xfId="634" builtinId="3"/>
    <cellStyle name="Milliers [0]_!!!GO" xfId="594" xr:uid="{00000000-0005-0000-0000-00001D010000}"/>
    <cellStyle name="Milliers_!!!GO" xfId="595" xr:uid="{00000000-0005-0000-0000-00001E010000}"/>
    <cellStyle name="Monétaire [0]_!!!GO" xfId="596" xr:uid="{00000000-0005-0000-0000-00001F010000}"/>
    <cellStyle name="Monétaire_!!!GO" xfId="597" xr:uid="{00000000-0005-0000-0000-000020010000}"/>
    <cellStyle name="MS_Arabic" xfId="598" xr:uid="{00000000-0005-0000-0000-000021010000}"/>
    <cellStyle name="Neutral 2" xfId="38" xr:uid="{00000000-0005-0000-0000-000022010000}"/>
    <cellStyle name="Neutral 3" xfId="112" xr:uid="{00000000-0005-0000-0000-000023010000}"/>
    <cellStyle name="Neutral 4" xfId="198" xr:uid="{00000000-0005-0000-0000-000024010000}"/>
    <cellStyle name="Norma" xfId="342" xr:uid="{00000000-0005-0000-0000-000025010000}"/>
    <cellStyle name="Normal - Style1" xfId="343" xr:uid="{00000000-0005-0000-0000-000027010000}"/>
    <cellStyle name="Normal 10" xfId="199" xr:uid="{00000000-0005-0000-0000-000028010000}"/>
    <cellStyle name="Normal 10 2" xfId="145" xr:uid="{00000000-0005-0000-0000-000029010000}"/>
    <cellStyle name="Normal 10 2 2" xfId="344" xr:uid="{00000000-0005-0000-0000-00002A010000}"/>
    <cellStyle name="Normal 10 3" xfId="345" xr:uid="{00000000-0005-0000-0000-00002B010000}"/>
    <cellStyle name="Normal 11" xfId="200" xr:uid="{00000000-0005-0000-0000-00002C010000}"/>
    <cellStyle name="Normal 12" xfId="346" xr:uid="{00000000-0005-0000-0000-00002D010000}"/>
    <cellStyle name="Normal 12 2" xfId="580" xr:uid="{00000000-0005-0000-0000-00002E010000}"/>
    <cellStyle name="Normal 12 3 2" xfId="632" xr:uid="{00000000-0005-0000-0000-00002F010000}"/>
    <cellStyle name="Normal 13" xfId="144" xr:uid="{00000000-0005-0000-0000-000030010000}"/>
    <cellStyle name="Normal 13 2" xfId="146" xr:uid="{00000000-0005-0000-0000-000031010000}"/>
    <cellStyle name="Normal 13 2 2" xfId="347" xr:uid="{00000000-0005-0000-0000-000032010000}"/>
    <cellStyle name="Normal 13 3" xfId="348" xr:uid="{00000000-0005-0000-0000-000033010000}"/>
    <cellStyle name="Normal 14" xfId="349" xr:uid="{00000000-0005-0000-0000-000034010000}"/>
    <cellStyle name="Normal 15" xfId="350" xr:uid="{00000000-0005-0000-0000-000035010000}"/>
    <cellStyle name="Normal 16" xfId="351" xr:uid="{00000000-0005-0000-0000-000036010000}"/>
    <cellStyle name="Normal 17" xfId="352" xr:uid="{00000000-0005-0000-0000-000037010000}"/>
    <cellStyle name="Normal 17 2" xfId="599" xr:uid="{00000000-0005-0000-0000-000038010000}"/>
    <cellStyle name="Normal 18" xfId="247" xr:uid="{00000000-0005-0000-0000-000039010000}"/>
    <cellStyle name="Normal 18 2" xfId="579" xr:uid="{00000000-0005-0000-0000-00003A010000}"/>
    <cellStyle name="Normal 19" xfId="539" xr:uid="{00000000-0005-0000-0000-00003B010000}"/>
    <cellStyle name="Normal 19 2" xfId="626" xr:uid="{00000000-0005-0000-0000-00003C010000}"/>
    <cellStyle name="Normal 2" xfId="2" xr:uid="{00000000-0005-0000-0000-00003D010000}"/>
    <cellStyle name="Normal 2 10" xfId="113" xr:uid="{00000000-0005-0000-0000-00003E010000}"/>
    <cellStyle name="Normal 2 10 2" xfId="201" xr:uid="{00000000-0005-0000-0000-00003F010000}"/>
    <cellStyle name="Normal 2 11" xfId="202" xr:uid="{00000000-0005-0000-0000-000040010000}"/>
    <cellStyle name="Normal 2 12" xfId="203" xr:uid="{00000000-0005-0000-0000-000041010000}"/>
    <cellStyle name="Normal 2 13" xfId="204" xr:uid="{00000000-0005-0000-0000-000042010000}"/>
    <cellStyle name="Normal 2 14" xfId="353" xr:uid="{00000000-0005-0000-0000-000043010000}"/>
    <cellStyle name="Normal 2 15" xfId="538" xr:uid="{00000000-0005-0000-0000-000044010000}"/>
    <cellStyle name="Normal 2 2" xfId="114" xr:uid="{00000000-0005-0000-0000-000045010000}"/>
    <cellStyle name="Normal 2 2 10" xfId="205" xr:uid="{00000000-0005-0000-0000-000046010000}"/>
    <cellStyle name="Normal 2 2 11" xfId="540" xr:uid="{00000000-0005-0000-0000-000047010000}"/>
    <cellStyle name="Normal 2 2 2" xfId="115" xr:uid="{00000000-0005-0000-0000-000048010000}"/>
    <cellStyle name="Normal 2 2 2 2" xfId="206" xr:uid="{00000000-0005-0000-0000-000049010000}"/>
    <cellStyle name="Normal 2 2 2 2 2" xfId="207" xr:uid="{00000000-0005-0000-0000-00004A010000}"/>
    <cellStyle name="Normal 2 2 2 3" xfId="576" xr:uid="{00000000-0005-0000-0000-00004B010000}"/>
    <cellStyle name="Normal 2 2 3" xfId="116" xr:uid="{00000000-0005-0000-0000-00004C010000}"/>
    <cellStyle name="Normal 2 2 3 2" xfId="208" xr:uid="{00000000-0005-0000-0000-00004D010000}"/>
    <cellStyle name="Normal 2 2 4" xfId="117" xr:uid="{00000000-0005-0000-0000-00004E010000}"/>
    <cellStyle name="Normal 2 2 4 2" xfId="209" xr:uid="{00000000-0005-0000-0000-00004F010000}"/>
    <cellStyle name="Normal 2 2 5" xfId="210" xr:uid="{00000000-0005-0000-0000-000050010000}"/>
    <cellStyle name="Normal 2 2 5 2" xfId="211" xr:uid="{00000000-0005-0000-0000-000051010000}"/>
    <cellStyle name="Normal 2 2 5 3" xfId="212" xr:uid="{00000000-0005-0000-0000-000052010000}"/>
    <cellStyle name="Normal 2 2 5 4" xfId="628" xr:uid="{00000000-0005-0000-0000-000053010000}"/>
    <cellStyle name="Normal 2 2 6" xfId="213" xr:uid="{00000000-0005-0000-0000-000054010000}"/>
    <cellStyle name="Normal 2 2 7" xfId="214" xr:uid="{00000000-0005-0000-0000-000055010000}"/>
    <cellStyle name="Normal 2 2 8" xfId="215" xr:uid="{00000000-0005-0000-0000-000056010000}"/>
    <cellStyle name="Normal 2 2 9" xfId="216" xr:uid="{00000000-0005-0000-0000-000057010000}"/>
    <cellStyle name="Normal 2 2_Mearment Sheets" xfId="118" xr:uid="{00000000-0005-0000-0000-000058010000}"/>
    <cellStyle name="Normal 2 3" xfId="48" xr:uid="{00000000-0005-0000-0000-000059010000}"/>
    <cellStyle name="Normal 2 3 2" xfId="217" xr:uid="{00000000-0005-0000-0000-00005A010000}"/>
    <cellStyle name="Normal 2 3 2 2" xfId="354" xr:uid="{00000000-0005-0000-0000-00005B010000}"/>
    <cellStyle name="Normal 2 3 3" xfId="355" xr:uid="{00000000-0005-0000-0000-00005C010000}"/>
    <cellStyle name="Normal 2 4" xfId="119" xr:uid="{00000000-0005-0000-0000-00005D010000}"/>
    <cellStyle name="Normal 2 4 2" xfId="120" xr:uid="{00000000-0005-0000-0000-00005E010000}"/>
    <cellStyle name="Normal 2 4 2 2" xfId="121" xr:uid="{00000000-0005-0000-0000-00005F010000}"/>
    <cellStyle name="Normal 2 4 2 2 2" xfId="218" xr:uid="{00000000-0005-0000-0000-000060010000}"/>
    <cellStyle name="Normal 2 4 2 3" xfId="219" xr:uid="{00000000-0005-0000-0000-000061010000}"/>
    <cellStyle name="Normal 2 4 2_Mearment Sheets" xfId="122" xr:uid="{00000000-0005-0000-0000-000062010000}"/>
    <cellStyle name="Normal 2 4 3" xfId="220" xr:uid="{00000000-0005-0000-0000-000063010000}"/>
    <cellStyle name="Normal 2 4_Mearment Sheets" xfId="123" xr:uid="{00000000-0005-0000-0000-000064010000}"/>
    <cellStyle name="Normal 2 5" xfId="52" xr:uid="{00000000-0005-0000-0000-000065010000}"/>
    <cellStyle name="Normal 2 5 2" xfId="49" xr:uid="{00000000-0005-0000-0000-000066010000}"/>
    <cellStyle name="Normal 2 5 2 2" xfId="356" xr:uid="{00000000-0005-0000-0000-000067010000}"/>
    <cellStyle name="Normal 2 5 3" xfId="357" xr:uid="{00000000-0005-0000-0000-000068010000}"/>
    <cellStyle name="Normal 2 6" xfId="53" xr:uid="{00000000-0005-0000-0000-000069010000}"/>
    <cellStyle name="Normal 2 6 2" xfId="51" xr:uid="{00000000-0005-0000-0000-00006A010000}"/>
    <cellStyle name="Normal 2 6 2 2" xfId="358" xr:uid="{00000000-0005-0000-0000-00006B010000}"/>
    <cellStyle name="Normal 2 6 3" xfId="359" xr:uid="{00000000-0005-0000-0000-00006C010000}"/>
    <cellStyle name="Normal 2 7" xfId="124" xr:uid="{00000000-0005-0000-0000-00006D010000}"/>
    <cellStyle name="Normal 2 7 2" xfId="125" xr:uid="{00000000-0005-0000-0000-00006E010000}"/>
    <cellStyle name="Normal 2 7 2 2" xfId="221" xr:uid="{00000000-0005-0000-0000-00006F010000}"/>
    <cellStyle name="Normal 2 7 3" xfId="222" xr:uid="{00000000-0005-0000-0000-000070010000}"/>
    <cellStyle name="Normal 2 7_Mearment Sheets" xfId="126" xr:uid="{00000000-0005-0000-0000-000071010000}"/>
    <cellStyle name="Normal 2 8" xfId="127" xr:uid="{00000000-0005-0000-0000-000072010000}"/>
    <cellStyle name="Normal 2 8 2" xfId="223" xr:uid="{00000000-0005-0000-0000-000073010000}"/>
    <cellStyle name="Normal 2 9" xfId="128" xr:uid="{00000000-0005-0000-0000-000074010000}"/>
    <cellStyle name="Normal 2 9 2" xfId="224" xr:uid="{00000000-0005-0000-0000-000075010000}"/>
    <cellStyle name="Normal 2_Mearment Sheets" xfId="129" xr:uid="{00000000-0005-0000-0000-000076010000}"/>
    <cellStyle name="Normal 20" xfId="578" xr:uid="{00000000-0005-0000-0000-000077010000}"/>
    <cellStyle name="Normal 21" xfId="629" xr:uid="{00000000-0005-0000-0000-000078010000}"/>
    <cellStyle name="Normal 22" xfId="631" xr:uid="{00000000-0005-0000-0000-000079010000}"/>
    <cellStyle name="Normal 3" xfId="39" xr:uid="{00000000-0005-0000-0000-00007A010000}"/>
    <cellStyle name="Normal 3 2" xfId="130" xr:uid="{00000000-0005-0000-0000-00007B010000}"/>
    <cellStyle name="Normal 3 2 2" xfId="360" xr:uid="{00000000-0005-0000-0000-00007C010000}"/>
    <cellStyle name="Normal 3 3" xfId="361" xr:uid="{00000000-0005-0000-0000-00007D010000}"/>
    <cellStyle name="Normal 3 3 2" xfId="362" xr:uid="{00000000-0005-0000-0000-00007E010000}"/>
    <cellStyle name="Normal 3 3 3" xfId="363" xr:uid="{00000000-0005-0000-0000-00007F010000}"/>
    <cellStyle name="Normal 3 3 4" xfId="364" xr:uid="{00000000-0005-0000-0000-000080010000}"/>
    <cellStyle name="Normal 3 3 5" xfId="365" xr:uid="{00000000-0005-0000-0000-000081010000}"/>
    <cellStyle name="Normal 3 3 6" xfId="366" xr:uid="{00000000-0005-0000-0000-000082010000}"/>
    <cellStyle name="Normal 4" xfId="46" xr:uid="{00000000-0005-0000-0000-000083010000}"/>
    <cellStyle name="Normal 4 10" xfId="248" xr:uid="{00000000-0005-0000-0000-000084010000}"/>
    <cellStyle name="Normal 4 11" xfId="367" xr:uid="{00000000-0005-0000-0000-000085010000}"/>
    <cellStyle name="Normal 4 12" xfId="368" xr:uid="{00000000-0005-0000-0000-000086010000}"/>
    <cellStyle name="Normal 4 13" xfId="369" xr:uid="{00000000-0005-0000-0000-000087010000}"/>
    <cellStyle name="Normal 4 14" xfId="370" xr:uid="{00000000-0005-0000-0000-000088010000}"/>
    <cellStyle name="Normal 4 15" xfId="371" xr:uid="{00000000-0005-0000-0000-000089010000}"/>
    <cellStyle name="Normal 4 16" xfId="372" xr:uid="{00000000-0005-0000-0000-00008A010000}"/>
    <cellStyle name="Normal 4 17" xfId="373" xr:uid="{00000000-0005-0000-0000-00008B010000}"/>
    <cellStyle name="Normal 4 18" xfId="374" xr:uid="{00000000-0005-0000-0000-00008C010000}"/>
    <cellStyle name="Normal 4 19" xfId="375" xr:uid="{00000000-0005-0000-0000-00008D010000}"/>
    <cellStyle name="Normal 4 2" xfId="131" xr:uid="{00000000-0005-0000-0000-00008E010000}"/>
    <cellStyle name="Normal 4 2 10" xfId="376" xr:uid="{00000000-0005-0000-0000-00008F010000}"/>
    <cellStyle name="Normal 4 2 11" xfId="377" xr:uid="{00000000-0005-0000-0000-000090010000}"/>
    <cellStyle name="Normal 4 2 11 2" xfId="378" xr:uid="{00000000-0005-0000-0000-000091010000}"/>
    <cellStyle name="Normal 4 2 12" xfId="379" xr:uid="{00000000-0005-0000-0000-000092010000}"/>
    <cellStyle name="Normal 4 2 13" xfId="380" xr:uid="{00000000-0005-0000-0000-000093010000}"/>
    <cellStyle name="Normal 4 2 14" xfId="381" xr:uid="{00000000-0005-0000-0000-000094010000}"/>
    <cellStyle name="Normal 4 2 15" xfId="382" xr:uid="{00000000-0005-0000-0000-000095010000}"/>
    <cellStyle name="Normal 4 2 16" xfId="383" xr:uid="{00000000-0005-0000-0000-000096010000}"/>
    <cellStyle name="Normal 4 2 17" xfId="384" xr:uid="{00000000-0005-0000-0000-000097010000}"/>
    <cellStyle name="Normal 4 2 18" xfId="385" xr:uid="{00000000-0005-0000-0000-000098010000}"/>
    <cellStyle name="Normal 4 2 19" xfId="386" xr:uid="{00000000-0005-0000-0000-000099010000}"/>
    <cellStyle name="Normal 4 2 2" xfId="387" xr:uid="{00000000-0005-0000-0000-00009A010000}"/>
    <cellStyle name="Normal 4 2 2 10" xfId="388" xr:uid="{00000000-0005-0000-0000-00009B010000}"/>
    <cellStyle name="Normal 4 2 2 11" xfId="389" xr:uid="{00000000-0005-0000-0000-00009C010000}"/>
    <cellStyle name="Normal 4 2 2 2" xfId="390" xr:uid="{00000000-0005-0000-0000-00009D010000}"/>
    <cellStyle name="Normal 4 2 2 2 2" xfId="391" xr:uid="{00000000-0005-0000-0000-00009E010000}"/>
    <cellStyle name="Normal 4 2 2 3" xfId="392" xr:uid="{00000000-0005-0000-0000-00009F010000}"/>
    <cellStyle name="Normal 4 2 2 4" xfId="393" xr:uid="{00000000-0005-0000-0000-0000A0010000}"/>
    <cellStyle name="Normal 4 2 2 5" xfId="394" xr:uid="{00000000-0005-0000-0000-0000A1010000}"/>
    <cellStyle name="Normal 4 2 2 6" xfId="395" xr:uid="{00000000-0005-0000-0000-0000A2010000}"/>
    <cellStyle name="Normal 4 2 2 7" xfId="396" xr:uid="{00000000-0005-0000-0000-0000A3010000}"/>
    <cellStyle name="Normal 4 2 2 8" xfId="397" xr:uid="{00000000-0005-0000-0000-0000A4010000}"/>
    <cellStyle name="Normal 4 2 2 9" xfId="398" xr:uid="{00000000-0005-0000-0000-0000A5010000}"/>
    <cellStyle name="Normal 4 2 3" xfId="399" xr:uid="{00000000-0005-0000-0000-0000A6010000}"/>
    <cellStyle name="Normal 4 2 4" xfId="400" xr:uid="{00000000-0005-0000-0000-0000A7010000}"/>
    <cellStyle name="Normal 4 2 5" xfId="401" xr:uid="{00000000-0005-0000-0000-0000A8010000}"/>
    <cellStyle name="Normal 4 2 6" xfId="402" xr:uid="{00000000-0005-0000-0000-0000A9010000}"/>
    <cellStyle name="Normal 4 2 7" xfId="403" xr:uid="{00000000-0005-0000-0000-0000AA010000}"/>
    <cellStyle name="Normal 4 2 8" xfId="404" xr:uid="{00000000-0005-0000-0000-0000AB010000}"/>
    <cellStyle name="Normal 4 2 9" xfId="405" xr:uid="{00000000-0005-0000-0000-0000AC010000}"/>
    <cellStyle name="Normal 4 20" xfId="406" xr:uid="{00000000-0005-0000-0000-0000AD010000}"/>
    <cellStyle name="Normal 4 21" xfId="407" xr:uid="{00000000-0005-0000-0000-0000AE010000}"/>
    <cellStyle name="Normal 4 22" xfId="408" xr:uid="{00000000-0005-0000-0000-0000AF010000}"/>
    <cellStyle name="Normal 4 23" xfId="409" xr:uid="{00000000-0005-0000-0000-0000B0010000}"/>
    <cellStyle name="Normal 4 3" xfId="225" xr:uid="{00000000-0005-0000-0000-0000B1010000}"/>
    <cellStyle name="Normal 4 3 2" xfId="410" xr:uid="{00000000-0005-0000-0000-0000B2010000}"/>
    <cellStyle name="Normal 4 3 3" xfId="411" xr:uid="{00000000-0005-0000-0000-0000B3010000}"/>
    <cellStyle name="Normal 4 4" xfId="412" xr:uid="{00000000-0005-0000-0000-0000B4010000}"/>
    <cellStyle name="Normal 4 5" xfId="413" xr:uid="{00000000-0005-0000-0000-0000B5010000}"/>
    <cellStyle name="Normal 4 6" xfId="414" xr:uid="{00000000-0005-0000-0000-0000B6010000}"/>
    <cellStyle name="Normal 4 7" xfId="415" xr:uid="{00000000-0005-0000-0000-0000B7010000}"/>
    <cellStyle name="Normal 4 8" xfId="416" xr:uid="{00000000-0005-0000-0000-0000B8010000}"/>
    <cellStyle name="Normal 4 9" xfId="417" xr:uid="{00000000-0005-0000-0000-0000B9010000}"/>
    <cellStyle name="Normal 5" xfId="47" xr:uid="{00000000-0005-0000-0000-0000BA010000}"/>
    <cellStyle name="Normal 5 2" xfId="56" xr:uid="{00000000-0005-0000-0000-0000BB010000}"/>
    <cellStyle name="Normal 5 2 2" xfId="132" xr:uid="{00000000-0005-0000-0000-0000BC010000}"/>
    <cellStyle name="Normal 5 2 2 2" xfId="226" xr:uid="{00000000-0005-0000-0000-0000BD010000}"/>
    <cellStyle name="Normal 5 2 3" xfId="227" xr:uid="{00000000-0005-0000-0000-0000BE010000}"/>
    <cellStyle name="Normal 5 2_Mearment Sheets" xfId="133" xr:uid="{00000000-0005-0000-0000-0000BF010000}"/>
    <cellStyle name="Normal 5 3" xfId="134" xr:uid="{00000000-0005-0000-0000-0000C0010000}"/>
    <cellStyle name="Normal 5 3 2" xfId="228" xr:uid="{00000000-0005-0000-0000-0000C1010000}"/>
    <cellStyle name="Normal 5 4" xfId="229" xr:uid="{00000000-0005-0000-0000-0000C2010000}"/>
    <cellStyle name="Normal 5_02 -ENGINEER ESTIMATE  (GRP-Force Main)" xfId="418" xr:uid="{00000000-0005-0000-0000-0000C3010000}"/>
    <cellStyle name="Normal 6" xfId="54" xr:uid="{00000000-0005-0000-0000-0000C4010000}"/>
    <cellStyle name="Normal 6 2" xfId="57" xr:uid="{00000000-0005-0000-0000-0000C5010000}"/>
    <cellStyle name="Normal 6 2 2" xfId="135" xr:uid="{00000000-0005-0000-0000-0000C6010000}"/>
    <cellStyle name="Normal 6 2 2 2" xfId="230" xr:uid="{00000000-0005-0000-0000-0000C7010000}"/>
    <cellStyle name="Normal 6 2 3" xfId="231" xr:uid="{00000000-0005-0000-0000-0000C8010000}"/>
    <cellStyle name="Normal 6 2_Mearment Sheets" xfId="136" xr:uid="{00000000-0005-0000-0000-0000C9010000}"/>
    <cellStyle name="Normal 6 3" xfId="232" xr:uid="{00000000-0005-0000-0000-0000CA010000}"/>
    <cellStyle name="Normal 6_Mearment Sheets" xfId="137" xr:uid="{00000000-0005-0000-0000-0000CB010000}"/>
    <cellStyle name="Normal 7" xfId="138" xr:uid="{00000000-0005-0000-0000-0000CC010000}"/>
    <cellStyle name="Normal 7 2" xfId="233" xr:uid="{00000000-0005-0000-0000-0000CD010000}"/>
    <cellStyle name="Normal 7 2 2" xfId="234" xr:uid="{00000000-0005-0000-0000-0000CE010000}"/>
    <cellStyle name="Normal 7 3" xfId="235" xr:uid="{00000000-0005-0000-0000-0000CF010000}"/>
    <cellStyle name="Normal 7 4" xfId="419" xr:uid="{00000000-0005-0000-0000-0000D0010000}"/>
    <cellStyle name="Normal 8" xfId="236" xr:uid="{00000000-0005-0000-0000-0000D1010000}"/>
    <cellStyle name="Normal 8 10" xfId="420" xr:uid="{00000000-0005-0000-0000-0000D2010000}"/>
    <cellStyle name="Normal 8 11" xfId="421" xr:uid="{00000000-0005-0000-0000-0000D3010000}"/>
    <cellStyle name="Normal 8 12" xfId="422" xr:uid="{00000000-0005-0000-0000-0000D4010000}"/>
    <cellStyle name="Normal 8 13" xfId="423" xr:uid="{00000000-0005-0000-0000-0000D5010000}"/>
    <cellStyle name="Normal 8 14" xfId="424" xr:uid="{00000000-0005-0000-0000-0000D6010000}"/>
    <cellStyle name="Normal 8 15" xfId="425" xr:uid="{00000000-0005-0000-0000-0000D7010000}"/>
    <cellStyle name="Normal 8 16" xfId="426" xr:uid="{00000000-0005-0000-0000-0000D8010000}"/>
    <cellStyle name="Normal 8 17" xfId="427" xr:uid="{00000000-0005-0000-0000-0000D9010000}"/>
    <cellStyle name="Normal 8 18" xfId="428" xr:uid="{00000000-0005-0000-0000-0000DA010000}"/>
    <cellStyle name="Normal 8 19" xfId="429" xr:uid="{00000000-0005-0000-0000-0000DB010000}"/>
    <cellStyle name="Normal 8 2" xfId="237" xr:uid="{00000000-0005-0000-0000-0000DC010000}"/>
    <cellStyle name="Normal 8 2 2" xfId="238" xr:uid="{00000000-0005-0000-0000-0000DD010000}"/>
    <cellStyle name="Normal 8 2 3" xfId="430" xr:uid="{00000000-0005-0000-0000-0000DE010000}"/>
    <cellStyle name="Normal 8 2 4" xfId="431" xr:uid="{00000000-0005-0000-0000-0000DF010000}"/>
    <cellStyle name="Normal 8 2 4 2" xfId="625" xr:uid="{00000000-0005-0000-0000-0000E0010000}"/>
    <cellStyle name="Normal 8 20" xfId="432" xr:uid="{00000000-0005-0000-0000-0000E1010000}"/>
    <cellStyle name="Normal 8 21" xfId="433" xr:uid="{00000000-0005-0000-0000-0000E2010000}"/>
    <cellStyle name="Normal 8 22" xfId="434" xr:uid="{00000000-0005-0000-0000-0000E3010000}"/>
    <cellStyle name="Normal 8 23" xfId="435" xr:uid="{00000000-0005-0000-0000-0000E4010000}"/>
    <cellStyle name="Normal 8 24" xfId="436" xr:uid="{00000000-0005-0000-0000-0000E5010000}"/>
    <cellStyle name="Normal 8 25" xfId="437" xr:uid="{00000000-0005-0000-0000-0000E6010000}"/>
    <cellStyle name="Normal 8 3" xfId="249" xr:uid="{00000000-0005-0000-0000-0000E7010000}"/>
    <cellStyle name="Normal 8 4" xfId="438" xr:uid="{00000000-0005-0000-0000-0000E8010000}"/>
    <cellStyle name="Normal 8 5" xfId="439" xr:uid="{00000000-0005-0000-0000-0000E9010000}"/>
    <cellStyle name="Normal 8 6" xfId="440" xr:uid="{00000000-0005-0000-0000-0000EA010000}"/>
    <cellStyle name="Normal 8 7" xfId="441" xr:uid="{00000000-0005-0000-0000-0000EB010000}"/>
    <cellStyle name="Normal 8 8" xfId="442" xr:uid="{00000000-0005-0000-0000-0000EC010000}"/>
    <cellStyle name="Normal 8 9" xfId="443" xr:uid="{00000000-0005-0000-0000-0000ED010000}"/>
    <cellStyle name="Normal 9" xfId="239" xr:uid="{00000000-0005-0000-0000-0000EE010000}"/>
    <cellStyle name="Normal 9 2" xfId="240" xr:uid="{00000000-0005-0000-0000-0000EF010000}"/>
    <cellStyle name="Normal 9 3" xfId="444" xr:uid="{00000000-0005-0000-0000-0000F0010000}"/>
    <cellStyle name="Normal 9 4" xfId="627" xr:uid="{00000000-0005-0000-0000-0000F1010000}"/>
    <cellStyle name="Normale" xfId="0" builtinId="0"/>
    <cellStyle name="Note 2" xfId="40" xr:uid="{00000000-0005-0000-0000-0000F2010000}"/>
    <cellStyle name="Note 2 10" xfId="445" xr:uid="{00000000-0005-0000-0000-0000F3010000}"/>
    <cellStyle name="Note 2 11" xfId="446" xr:uid="{00000000-0005-0000-0000-0000F4010000}"/>
    <cellStyle name="Note 2 12" xfId="447" xr:uid="{00000000-0005-0000-0000-0000F5010000}"/>
    <cellStyle name="Note 2 13" xfId="448" xr:uid="{00000000-0005-0000-0000-0000F6010000}"/>
    <cellStyle name="Note 2 14" xfId="449" xr:uid="{00000000-0005-0000-0000-0000F7010000}"/>
    <cellStyle name="Note 2 15" xfId="450" xr:uid="{00000000-0005-0000-0000-0000F8010000}"/>
    <cellStyle name="Note 2 16" xfId="451" xr:uid="{00000000-0005-0000-0000-0000F9010000}"/>
    <cellStyle name="Note 2 17" xfId="452" xr:uid="{00000000-0005-0000-0000-0000FA010000}"/>
    <cellStyle name="Note 2 18" xfId="453" xr:uid="{00000000-0005-0000-0000-0000FB010000}"/>
    <cellStyle name="Note 2 19" xfId="454" xr:uid="{00000000-0005-0000-0000-0000FC010000}"/>
    <cellStyle name="Note 2 2" xfId="455" xr:uid="{00000000-0005-0000-0000-0000FD010000}"/>
    <cellStyle name="Note 2 20" xfId="456" xr:uid="{00000000-0005-0000-0000-0000FE010000}"/>
    <cellStyle name="Note 2 21" xfId="457" xr:uid="{00000000-0005-0000-0000-0000FF010000}"/>
    <cellStyle name="Note 2 22" xfId="458" xr:uid="{00000000-0005-0000-0000-000000020000}"/>
    <cellStyle name="Note 2 3" xfId="459" xr:uid="{00000000-0005-0000-0000-000001020000}"/>
    <cellStyle name="Note 2 4" xfId="460" xr:uid="{00000000-0005-0000-0000-000002020000}"/>
    <cellStyle name="Note 2 5" xfId="461" xr:uid="{00000000-0005-0000-0000-000003020000}"/>
    <cellStyle name="Note 2 6" xfId="462" xr:uid="{00000000-0005-0000-0000-000004020000}"/>
    <cellStyle name="Note 2 7" xfId="463" xr:uid="{00000000-0005-0000-0000-000005020000}"/>
    <cellStyle name="Note 2 8" xfId="464" xr:uid="{00000000-0005-0000-0000-000006020000}"/>
    <cellStyle name="Note 2 9" xfId="465" xr:uid="{00000000-0005-0000-0000-000007020000}"/>
    <cellStyle name="Note 3" xfId="139" xr:uid="{00000000-0005-0000-0000-000008020000}"/>
    <cellStyle name="Note 3 2" xfId="466" xr:uid="{00000000-0005-0000-0000-000009020000}"/>
    <cellStyle name="Note 4" xfId="241" xr:uid="{00000000-0005-0000-0000-00000A020000}"/>
    <cellStyle name="Œ…‹æØ‚è [0.00]_Region Orders (2)" xfId="600" xr:uid="{00000000-0005-0000-0000-00000B020000}"/>
    <cellStyle name="Œ…‹æØ‚è_Region Orders (2)" xfId="601" xr:uid="{00000000-0005-0000-0000-00000C020000}"/>
    <cellStyle name="Output 2" xfId="41" xr:uid="{00000000-0005-0000-0000-00000D020000}"/>
    <cellStyle name="Output 3" xfId="140" xr:uid="{00000000-0005-0000-0000-00000E020000}"/>
    <cellStyle name="Output 4" xfId="242" xr:uid="{00000000-0005-0000-0000-00000F020000}"/>
    <cellStyle name="per.style" xfId="602" xr:uid="{00000000-0005-0000-0000-000010020000}"/>
    <cellStyle name="Percent [2]" xfId="467" xr:uid="{00000000-0005-0000-0000-000011020000}"/>
    <cellStyle name="Percent 2" xfId="243" xr:uid="{00000000-0005-0000-0000-000012020000}"/>
    <cellStyle name="Percent 2 10" xfId="468" xr:uid="{00000000-0005-0000-0000-000013020000}"/>
    <cellStyle name="Percent 2 11" xfId="469" xr:uid="{00000000-0005-0000-0000-000014020000}"/>
    <cellStyle name="Percent 2 12" xfId="470" xr:uid="{00000000-0005-0000-0000-000015020000}"/>
    <cellStyle name="Percent 2 13" xfId="471" xr:uid="{00000000-0005-0000-0000-000016020000}"/>
    <cellStyle name="Percent 2 14" xfId="472" xr:uid="{00000000-0005-0000-0000-000017020000}"/>
    <cellStyle name="Percent 2 15" xfId="473" xr:uid="{00000000-0005-0000-0000-000018020000}"/>
    <cellStyle name="Percent 2 16" xfId="474" xr:uid="{00000000-0005-0000-0000-000019020000}"/>
    <cellStyle name="Percent 2 17" xfId="475" xr:uid="{00000000-0005-0000-0000-00001A020000}"/>
    <cellStyle name="Percent 2 18" xfId="476" xr:uid="{00000000-0005-0000-0000-00001B020000}"/>
    <cellStyle name="Percent 2 19" xfId="477" xr:uid="{00000000-0005-0000-0000-00001C020000}"/>
    <cellStyle name="Percent 2 2" xfId="478" xr:uid="{00000000-0005-0000-0000-00001D020000}"/>
    <cellStyle name="Percent 2 20" xfId="479" xr:uid="{00000000-0005-0000-0000-00001E020000}"/>
    <cellStyle name="Percent 2 21" xfId="480" xr:uid="{00000000-0005-0000-0000-00001F020000}"/>
    <cellStyle name="Percent 2 22" xfId="481" xr:uid="{00000000-0005-0000-0000-000020020000}"/>
    <cellStyle name="Percent 2 23" xfId="482" xr:uid="{00000000-0005-0000-0000-000021020000}"/>
    <cellStyle name="Percent 2 24" xfId="483" xr:uid="{00000000-0005-0000-0000-000022020000}"/>
    <cellStyle name="Percent 2 25" xfId="484" xr:uid="{00000000-0005-0000-0000-000023020000}"/>
    <cellStyle name="Percent 2 3" xfId="485" xr:uid="{00000000-0005-0000-0000-000024020000}"/>
    <cellStyle name="Percent 2 3 2" xfId="486" xr:uid="{00000000-0005-0000-0000-000025020000}"/>
    <cellStyle name="Percent 2 4" xfId="487" xr:uid="{00000000-0005-0000-0000-000026020000}"/>
    <cellStyle name="Percent 2 5" xfId="488" xr:uid="{00000000-0005-0000-0000-000027020000}"/>
    <cellStyle name="Percent 2 6" xfId="489" xr:uid="{00000000-0005-0000-0000-000028020000}"/>
    <cellStyle name="Percent 2 7" xfId="490" xr:uid="{00000000-0005-0000-0000-000029020000}"/>
    <cellStyle name="Percent 2 8" xfId="491" xr:uid="{00000000-0005-0000-0000-00002A020000}"/>
    <cellStyle name="Percent 2 9" xfId="492" xr:uid="{00000000-0005-0000-0000-00002B020000}"/>
    <cellStyle name="Percent 3" xfId="493" xr:uid="{00000000-0005-0000-0000-00002C020000}"/>
    <cellStyle name="Percent 3 2" xfId="494" xr:uid="{00000000-0005-0000-0000-00002D020000}"/>
    <cellStyle name="Percent 3 3" xfId="581" xr:uid="{00000000-0005-0000-0000-00002E020000}"/>
    <cellStyle name="Percent 3 4 2" xfId="633" xr:uid="{00000000-0005-0000-0000-00002F020000}"/>
    <cellStyle name="Percent 4" xfId="495" xr:uid="{00000000-0005-0000-0000-000030020000}"/>
    <cellStyle name="Percent 5" xfId="496" xr:uid="{00000000-0005-0000-0000-000031020000}"/>
    <cellStyle name="Percent 5 2" xfId="497" xr:uid="{00000000-0005-0000-0000-000032020000}"/>
    <cellStyle name="Percent 5 3" xfId="498" xr:uid="{00000000-0005-0000-0000-000033020000}"/>
    <cellStyle name="Percent 6" xfId="499" xr:uid="{00000000-0005-0000-0000-000034020000}"/>
    <cellStyle name="Percent 6 2" xfId="500" xr:uid="{00000000-0005-0000-0000-000035020000}"/>
    <cellStyle name="pricing" xfId="603" xr:uid="{00000000-0005-0000-0000-000036020000}"/>
    <cellStyle name="PSChar" xfId="604" xr:uid="{00000000-0005-0000-0000-000037020000}"/>
    <cellStyle name="RevList" xfId="501" xr:uid="{00000000-0005-0000-0000-000038020000}"/>
    <cellStyle name="Rs." xfId="66" xr:uid="{00000000-0005-0000-0000-000039020000}"/>
    <cellStyle name="Sec3" xfId="502" xr:uid="{00000000-0005-0000-0000-00003A020000}"/>
    <cellStyle name="Subtotal" xfId="503" xr:uid="{00000000-0005-0000-0000-00003B020000}"/>
    <cellStyle name="Title 2" xfId="42" xr:uid="{00000000-0005-0000-0000-00003C020000}"/>
    <cellStyle name="Title 3" xfId="141" xr:uid="{00000000-0005-0000-0000-00003D020000}"/>
    <cellStyle name="Title 4" xfId="244" xr:uid="{00000000-0005-0000-0000-00003E020000}"/>
    <cellStyle name="topbot" xfId="605" xr:uid="{00000000-0005-0000-0000-00003F020000}"/>
    <cellStyle name="Total 2" xfId="43" xr:uid="{00000000-0005-0000-0000-000040020000}"/>
    <cellStyle name="Total 3" xfId="142" xr:uid="{00000000-0005-0000-0000-000041020000}"/>
    <cellStyle name="Total 4" xfId="245" xr:uid="{00000000-0005-0000-0000-000042020000}"/>
    <cellStyle name="Warning Text 2" xfId="44" xr:uid="{00000000-0005-0000-0000-000043020000}"/>
    <cellStyle name="Warning Text 3" xfId="143" xr:uid="{00000000-0005-0000-0000-000044020000}"/>
    <cellStyle name="Warning Text 4" xfId="246" xr:uid="{00000000-0005-0000-0000-000045020000}"/>
    <cellStyle name="똿뗦먛귟 [0.00]_PRODUCT DETAIL Q1" xfId="504" xr:uid="{00000000-0005-0000-0000-000046020000}"/>
    <cellStyle name="똿뗦먛귟_PRODUCT DETAIL Q1" xfId="505" xr:uid="{00000000-0005-0000-0000-000047020000}"/>
    <cellStyle name="믅됞 [0.00]_PRODUCT DETAIL Q1" xfId="506" xr:uid="{00000000-0005-0000-0000-000048020000}"/>
    <cellStyle name="믅됞_PRODUCT DETAIL Q1" xfId="507" xr:uid="{00000000-0005-0000-0000-000049020000}"/>
    <cellStyle name="백분율_HOBONG" xfId="508" xr:uid="{00000000-0005-0000-0000-00004A020000}"/>
    <cellStyle name="뷭?_BOOKSHIP" xfId="509" xr:uid="{00000000-0005-0000-0000-00004B020000}"/>
    <cellStyle name="콤마 [0]_1202" xfId="510" xr:uid="{00000000-0005-0000-0000-00004C020000}"/>
    <cellStyle name="콤마_1202" xfId="511" xr:uid="{00000000-0005-0000-0000-00004D020000}"/>
    <cellStyle name="통화 [0]_1202" xfId="512" xr:uid="{00000000-0005-0000-0000-00004E020000}"/>
    <cellStyle name="통화_1202" xfId="513" xr:uid="{00000000-0005-0000-0000-00004F020000}"/>
    <cellStyle name="표준_(정보부문)월별인원계획" xfId="514" xr:uid="{00000000-0005-0000-0000-000050020000}"/>
    <cellStyle name="千位[0]_laroux" xfId="606" xr:uid="{00000000-0005-0000-0000-000051020000}"/>
    <cellStyle name="千位_laroux" xfId="607" xr:uid="{00000000-0005-0000-0000-000052020000}"/>
    <cellStyle name="千位分隔 2" xfId="515" xr:uid="{00000000-0005-0000-0000-000053020000}"/>
    <cellStyle name="千位分隔 2 2" xfId="516" xr:uid="{00000000-0005-0000-0000-000054020000}"/>
    <cellStyle name="千位分隔 3" xfId="517" xr:uid="{00000000-0005-0000-0000-000055020000}"/>
    <cellStyle name="千位分隔 3 2" xfId="518" xr:uid="{00000000-0005-0000-0000-000056020000}"/>
    <cellStyle name="千位分隔 4" xfId="519" xr:uid="{00000000-0005-0000-0000-000057020000}"/>
    <cellStyle name="千位分隔 4 2" xfId="520" xr:uid="{00000000-0005-0000-0000-000058020000}"/>
    <cellStyle name="崔矾" xfId="608" xr:uid="{00000000-0005-0000-0000-000059020000}"/>
    <cellStyle name="常规 2" xfId="521" xr:uid="{00000000-0005-0000-0000-00005A020000}"/>
    <cellStyle name="常规 2 2" xfId="522" xr:uid="{00000000-0005-0000-0000-00005B020000}"/>
    <cellStyle name="常规 2 3" xfId="523" xr:uid="{00000000-0005-0000-0000-00005C020000}"/>
    <cellStyle name="常规 2 4" xfId="524" xr:uid="{00000000-0005-0000-0000-00005D020000}"/>
    <cellStyle name="常规 2 5" xfId="525" xr:uid="{00000000-0005-0000-0000-00005E020000}"/>
    <cellStyle name="常规 3" xfId="526" xr:uid="{00000000-0005-0000-0000-00005F020000}"/>
    <cellStyle name="常规 3 2" xfId="527" xr:uid="{00000000-0005-0000-0000-000060020000}"/>
    <cellStyle name="常规 3 3" xfId="528" xr:uid="{00000000-0005-0000-0000-000061020000}"/>
    <cellStyle name="常规 3 3 2" xfId="529" xr:uid="{00000000-0005-0000-0000-000062020000}"/>
    <cellStyle name="常规 4" xfId="530" xr:uid="{00000000-0005-0000-0000-000063020000}"/>
    <cellStyle name="常规 5" xfId="531" xr:uid="{00000000-0005-0000-0000-000064020000}"/>
    <cellStyle name="常规 5 2" xfId="532" xr:uid="{00000000-0005-0000-0000-000065020000}"/>
    <cellStyle name="常规 6" xfId="533" xr:uid="{00000000-0005-0000-0000-000066020000}"/>
    <cellStyle name="常规 7" xfId="534" xr:uid="{00000000-0005-0000-0000-000067020000}"/>
    <cellStyle name="常规_复件 爬山路 Microsoft Excel 工作表" xfId="535" xr:uid="{00000000-0005-0000-0000-000068020000}"/>
    <cellStyle name="拳企扁龋" xfId="609" xr:uid="{00000000-0005-0000-0000-000069020000}"/>
    <cellStyle name="拳企扁龋0" xfId="610" xr:uid="{00000000-0005-0000-0000-00006A020000}"/>
    <cellStyle name="朝楼" xfId="611" xr:uid="{00000000-0005-0000-0000-00006B020000}"/>
    <cellStyle name="欺季飘" xfId="612" xr:uid="{00000000-0005-0000-0000-00006C020000}"/>
    <cellStyle name="烹拳 [0]_(type)醚褒" xfId="613" xr:uid="{00000000-0005-0000-0000-00006D020000}"/>
    <cellStyle name="烹拳_(type)醚褒" xfId="614" xr:uid="{00000000-0005-0000-0000-00006E020000}"/>
    <cellStyle name="百分比 2" xfId="536" xr:uid="{00000000-0005-0000-0000-00006F020000}"/>
    <cellStyle name="磊府荐" xfId="615" xr:uid="{00000000-0005-0000-0000-000070020000}"/>
    <cellStyle name="磊府荐0" xfId="616" xr:uid="{00000000-0005-0000-0000-000071020000}"/>
    <cellStyle name="箭磊(R)" xfId="617" xr:uid="{00000000-0005-0000-0000-000072020000}"/>
    <cellStyle name="绊沥免仿1" xfId="618" xr:uid="{00000000-0005-0000-0000-000073020000}"/>
    <cellStyle name="绊沥免仿2" xfId="619" xr:uid="{00000000-0005-0000-0000-000074020000}"/>
    <cellStyle name="绊沥家箭痢" xfId="620" xr:uid="{00000000-0005-0000-0000-000075020000}"/>
    <cellStyle name="貨幣[0]_pldt" xfId="537" xr:uid="{00000000-0005-0000-0000-000076020000}"/>
    <cellStyle name="钎霖_(type)醚褒" xfId="621" xr:uid="{00000000-0005-0000-0000-000077020000}"/>
    <cellStyle name="钦魂" xfId="622" xr:uid="{00000000-0005-0000-0000-000078020000}"/>
    <cellStyle name="霓付 [0]_(type)醚褒" xfId="623" xr:uid="{00000000-0005-0000-0000-000079020000}"/>
    <cellStyle name="霓付_(type)醚褒" xfId="624" xr:uid="{00000000-0005-0000-0000-00007A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204241</xdr:colOff>
      <xdr:row>1</xdr:row>
      <xdr:rowOff>10993</xdr:rowOff>
    </xdr:from>
    <xdr:to>
      <xdr:col>7</xdr:col>
      <xdr:colOff>51841</xdr:colOff>
      <xdr:row>17</xdr:row>
      <xdr:rowOff>25336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441" y="176645"/>
          <a:ext cx="2895600" cy="2664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eel\_SH114\Val\Boq\cer\val-06-30-08-04-c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l%20PC-1%20(Phase-III)%20Dec%2013/IQBAL/judicial%20courts%20Bannu/Work%20Done%20BANNU/Judicial%20Complex%20Bannu%20(Civil%20Works)%20IN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ahmed\New%20Folder%20(5)\Boq%20GIKI%20Mess%20Electri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Shop/Desktop/Documents%20and%20Settings/mselasco/My%20Documents/P29-Documents/Payment%20Certificate/New%20Payment/MOD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Shop/Desktop/Documents%20and%20Settings/User-2/Local%20Settings/Temp/EM550/Progress/data/SH%20114/VALUATIONS/REVISED%20BOQ_with%20provisional%20r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CDP/3.%20GOI%20NALLA%20BUS%20TERMINAL/BOQ%20BUS%20TERMINAL/FINAL%20BOQ/FINAL%20AGREED%20BOQ%20Bus%20Terminal%20(BY%20ERRA)%2019-12-1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SG26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chools/New%20folder/KPK%20SCHOOLS%20PROJECTS/PSG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677-D63-extn\Dayworks%20di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M-528\6F-MEASUREMENTS\123R\EM%20525\Take%20off\Sewer%20total%20Qanti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N%20Folder/Adina%20File/Degree%20College%20Lahore%20TS%20Edited%20Copy/DEGREE%20COLLEGE%20LAHORE%20TS%20(%20Farwar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qash%20Data/Final%20PRojets/FISH%20HATCHERY%20AT%20SWABI/Final%203-08-2015/4.FISH%20HATCHERY%20AT%20SWABI/FISH%20HATCHERY%20AT%20SWABI/Civil%20Work/BOQ,Sports%20Complex.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Naqash%20Data/Final%20PRojets/Governor%20House%20-%20Final/Final%20PEshawar/pehawargovernerhousepc1/ELECTRICAL/ELECTRICAL/Ahmed/AHMED(work)/Work%20Done/CWE/President%20house/PH(21-03-13)/BOQ%20PRESIDENT%20HOUSE%20(NESPAK)%2021-03-13.xlsx?A4157A6B" TargetMode="External"/><Relationship Id="rId1" Type="http://schemas.openxmlformats.org/officeDocument/2006/relationships/externalLinkPath" Target="file:///\\A4157A6B\BOQ%20PRESIDENT%20HOUSE%20(NESPAK)%2021-03-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CDP/INFRASTRUCTURES/10.%20MUTTON%20&amp;%20FISH%20MARKET/FINAL%20BOQ/FINAL%20BOQ%20MUTTON%20MARKET%20(09-04-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yasir/Application%20Data/Microsoft/Excel/Various%20BOQs/CLUB%20ELECT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d1- 2"/>
      <sheetName val="add1 sum"/>
      <sheetName val="ad rd3"/>
      <sheetName val="add3 summ"/>
      <sheetName val="G SUM"/>
      <sheetName val="BOQ"/>
      <sheetName val="etc alt"/>
      <sheetName val="B1 cal"/>
      <sheetName val="MOS"/>
      <sheetName val="sevice addi"/>
      <sheetName val="DW ETC"/>
      <sheetName val="DW GAS"/>
      <sheetName val="service add 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e"/>
      <sheetName val="Summary"/>
      <sheetName val="BOQ"/>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RE"/>
      <sheetName val="summary"/>
      <sheetName val="BOQ summ"/>
      <sheetName val="Sheet2"/>
      <sheetName val="add1- 2"/>
      <sheetName val="add1 sum"/>
      <sheetName val="ad rd3"/>
      <sheetName val="add3 summ"/>
      <sheetName val="BOQ"/>
      <sheetName val="sevice addi"/>
      <sheetName val="service add sum"/>
      <sheetName val="ETC relocation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0"/>
      <sheetName val="31"/>
      <sheetName val="C-NS"/>
      <sheetName val="P-NS"/>
      <sheetName val="E-NS"/>
      <sheetName val="Ref"/>
      <sheetName val="MORTAR"/>
      <sheetName val="Shutt-2"/>
      <sheetName val="Shutt"/>
      <sheetName val="MES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sheetName val="C-CW"/>
      <sheetName val="CW-SHEET"/>
      <sheetName val="C-EL"/>
      <sheetName val="REH"/>
    </sheetNames>
    <sheetDataSet>
      <sheetData sheetId="0" refreshError="1"/>
      <sheetData sheetId="1">
        <row r="6">
          <cell r="A6" t="str">
            <v>03-25-b</v>
          </cell>
          <cell r="B6" t="str">
            <v>Excavation in foundation of building, bridges etc complete: in ordinary soil</v>
          </cell>
        </row>
        <row r="7">
          <cell r="A7" t="str">
            <v>03-18-a</v>
          </cell>
          <cell r="B7" t="str">
            <v>Filling, watering and ramming earth under floorwith surplus earth from foundation, etc</v>
          </cell>
        </row>
        <row r="8">
          <cell r="A8" t="str">
            <v>03-16-b</v>
          </cell>
          <cell r="B8" t="str">
            <v>Rehandling of earthwork upto a lead of 25 m.</v>
          </cell>
        </row>
        <row r="10">
          <cell r="A10" t="str">
            <v>03-20-a</v>
          </cell>
          <cell r="B10" t="str">
            <v>Transportation of earth all types beyond 250 mand upto 500 m</v>
          </cell>
        </row>
        <row r="11">
          <cell r="A11" t="str">
            <v>03-20-b</v>
          </cell>
          <cell r="B11" t="str">
            <v>Transportation of earth all types for every 100mextra lead beyond 500m upto 1.5 km. (10 nos of trip x 38.69=1160.7)</v>
          </cell>
        </row>
        <row r="12">
          <cell r="A12" t="str">
            <v>07-30</v>
          </cell>
          <cell r="B12" t="str">
            <v>Supplying and filling sand under floor or pluggingin wells</v>
          </cell>
        </row>
        <row r="13">
          <cell r="A13" t="str">
            <v>06-03-b</v>
          </cell>
          <cell r="B13" t="str">
            <v>Cement Concrete (brick/stone ballast, 1.5" to 2"/nullahshingle well graded and cleaned) in foundation &amp; plinth(Ratio 1:4:8)</v>
          </cell>
        </row>
        <row r="14">
          <cell r="A14" t="str">
            <v>06-07-b-03</v>
          </cell>
          <cell r="B14" t="str">
            <v>RCC in raft foundation slab, base slab of column &amp; ret.wall etc, not including in 06-06. Type C(1:2:4)</v>
          </cell>
        </row>
        <row r="15">
          <cell r="A15" t="str">
            <v>06-07-a-03</v>
          </cell>
          <cell r="B15" t="str">
            <v>RCC in roof slab, beam, column &amp; other structuralmembers, insitu or precast. (1:2:4)</v>
          </cell>
        </row>
        <row r="16">
          <cell r="A16" t="str">
            <v>06-47-c</v>
          </cell>
        </row>
        <row r="17">
          <cell r="A17" t="str">
            <v>06-47-d</v>
          </cell>
          <cell r="B17" t="str">
            <v>Erection and removal of Form work with Plywoodsheet finishing for RCC or Plain cement Concretein any shape - Position / Vertical</v>
          </cell>
        </row>
        <row r="18">
          <cell r="A18" t="str">
            <v>06-08-c</v>
          </cell>
          <cell r="B18" t="str">
            <v>Supply &amp; fabricate M.S. reinforcement for cementconcrete (Hot rolled deformed bars Grade 40)</v>
          </cell>
        </row>
        <row r="19">
          <cell r="A19" t="str">
            <v>07-04-a-05</v>
          </cell>
          <cell r="B19" t="str">
            <v>1st class brick work in foundation and plinth inCement, sand mortar 1:6</v>
          </cell>
        </row>
        <row r="20">
          <cell r="A20" t="str">
            <v>07-05-a-05</v>
          </cell>
          <cell r="B20" t="str">
            <v>1st class brick work in ground floor Cement, sandmortar 1:6</v>
          </cell>
        </row>
        <row r="21">
          <cell r="A21" t="str">
            <v>06-05-i</v>
          </cell>
          <cell r="B21" t="str">
            <v>Plain Cement Concrete including placing, compacting,finishing &amp; curing (Ratio 1:4:8)</v>
          </cell>
        </row>
        <row r="23">
          <cell r="B23" t="str">
            <v>Provide &amp; lay marble fine dressed stone dado or skirting in white cement complete: 3/8" thick 12 x 12 Sunny White Marble</v>
          </cell>
        </row>
        <row r="24">
          <cell r="B24" t="str">
            <v>Cement plaster 1:4 upto 20' height 1/2" thick</v>
          </cell>
        </row>
        <row r="25">
          <cell r="B25" t="str">
            <v>Cement plaster 3/8" thick under soffit of RCC roofslabs only upto 20' height : (1:3)</v>
          </cell>
        </row>
        <row r="26">
          <cell r="B26" t="str">
            <v>Cement pointing struck joints, on walls, upto 20' height : Ratio 1:3</v>
          </cell>
        </row>
        <row r="27">
          <cell r="B27" t="str">
            <v>Providing and fixing double leaf steel door with frame fully panelled with M.S sheet 16 gauge (1.59mm) painted with two coats of red oxide paint with brass fitting of approved make including cost of fabrication, iron lugs, cutting holes and making good the damages to walls</v>
          </cell>
        </row>
        <row r="28">
          <cell r="B28" t="str">
            <v>Providing and Fixing steel windows 18 gauge withopenable glazed panels With 22 SWG wire gauze :Glass pane 5mm</v>
          </cell>
        </row>
        <row r="29">
          <cell r="B29" t="str">
            <v>MS flat 1/2"x1/8" grill in windows of approved design</v>
          </cell>
        </row>
        <row r="30">
          <cell r="B30" t="str">
            <v>Providing and Fixing stair railing of 2.5" i/d GIpipe, welded with 5/8"x5/8" MS bars 2'-9" high,fixed in each step</v>
          </cell>
        </row>
        <row r="31">
          <cell r="B31" t="str">
            <v>Plain Cement Concrete including placing, compacting, finishing &amp; curing (Ratio 1:3:6)</v>
          </cell>
        </row>
        <row r="32">
          <cell r="B32" t="str">
            <v>Making notice board 1/2" thick of c/s mortar 1:3with 2"x1/2" beading</v>
          </cell>
        </row>
        <row r="33">
          <cell r="B33" t="str">
            <v>Providing and applying wall putty of 2mm thickness over plastered surface to prepare the surface even and smooth complete.</v>
          </cell>
        </row>
        <row r="34">
          <cell r="B34" t="str">
            <v>Distempering New surface : Two coats</v>
          </cell>
        </row>
        <row r="35">
          <cell r="B35" t="str">
            <v>Preparing surface &amp; painting with snowcem /weathershield paint : First coat</v>
          </cell>
        </row>
        <row r="36">
          <cell r="B36" t="str">
            <v>Preparing surface &amp; painting with snowcem /weathershield paint : 2nd &amp; subsequent coats</v>
          </cell>
        </row>
        <row r="37">
          <cell r="B37" t="str">
            <v>Supplying and Fixing 18SWG Steel Almirah, 12" max depth including box shelves, back, shelves, lock, spray paint complete</v>
          </cell>
        </row>
        <row r="38">
          <cell r="B38" t="str">
            <v>Single layer of tiles 10"x5"x1.25" laid over 4" earth and 1"mud plaster on top of RC roof slab</v>
          </cell>
        </row>
        <row r="39">
          <cell r="B39" t="str">
            <v>1st class brick work other than building upto 10 ft.height : Cement, sand mortar 1:6</v>
          </cell>
        </row>
      </sheetData>
      <sheetData sheetId="2">
        <row r="6">
          <cell r="G6">
            <v>84.937712344280854</v>
          </cell>
        </row>
      </sheetData>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sheetName val="C-CW"/>
      <sheetName val="CW-SHEET"/>
      <sheetName val="C-EL"/>
      <sheetName val="REH"/>
    </sheetNames>
    <sheetDataSet>
      <sheetData sheetId="0" refreshError="1"/>
      <sheetData sheetId="1">
        <row r="6">
          <cell r="B6" t="str">
            <v>Excavation in foundation of building, bridges etc complete: in ordinary soil</v>
          </cell>
        </row>
        <row r="14">
          <cell r="A14" t="str">
            <v>06-07-b-03</v>
          </cell>
          <cell r="B14" t="str">
            <v>RCC in raft foundation slab, base slab of column &amp; ret.wall etc, not including in 06-06. Type C(1:2:4)</v>
          </cell>
        </row>
        <row r="19">
          <cell r="B19" t="str">
            <v>1st class brick work in foundation and plinth inCement, sand mortar 1:6</v>
          </cell>
        </row>
        <row r="20">
          <cell r="B20" t="str">
            <v>1st class brick work in ground floor Cement, sandmortar 1:6</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y work"/>
      <sheetName val="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 MH"/>
      <sheetName val="200"/>
      <sheetName val="250"/>
      <sheetName val="300"/>
      <sheetName val="400"/>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unt Summary "/>
      <sheetName val="Comparative Statement "/>
      <sheetName val="Main Summary"/>
      <sheetName val="Ground Floor Abstract"/>
      <sheetName val="First Floor Abstract "/>
      <sheetName val="2nd floor Abstract"/>
      <sheetName val="Internal Water Supply "/>
      <sheetName val="External Water Supply "/>
      <sheetName val="Internal Electrification "/>
      <sheetName val="Ground Floor Measurement"/>
      <sheetName val="First Floor Measurement"/>
      <sheetName val="2nd Floor Measurement"/>
      <sheetName val="External W.Supply M.Sheet "/>
      <sheetName val="Internal Water Supply M.Sheet "/>
      <sheetName val="Boundry Wall "/>
      <sheetName val="Boundary Wall M.Sheet"/>
      <sheetName val="Road Work "/>
      <sheetName val="Road Work M.Sheet"/>
      <sheetName val="Steel Summary "/>
      <sheetName val="Boundry Wall Steel "/>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CIV"/>
      <sheetName val="PLB"/>
      <sheetName val="ELE"/>
      <sheetName val="GE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NCR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CIV"/>
      <sheetName val="PLB"/>
      <sheetName val="ELE"/>
      <sheetName val="GEN"/>
      <sheetName val="ITEMS"/>
      <sheetName val="ANALYSIS"/>
      <sheetName val="MAT"/>
      <sheetName val="LAB"/>
      <sheetName val="EQP"/>
      <sheetName val="C-NS"/>
      <sheetName val="P-NS"/>
      <sheetName val="E-NS"/>
      <sheetName val="E-NS2"/>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1"/>
      <sheetName val="C-NS"/>
      <sheetName val="P-NS"/>
      <sheetName val="E-NS"/>
      <sheetName val="E-NS2"/>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Sheet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I55"/>
  <sheetViews>
    <sheetView tabSelected="1" view="pageBreakPreview" zoomScale="115" zoomScaleNormal="100" zoomScaleSheetLayoutView="115" workbookViewId="0">
      <selection sqref="A1:I55"/>
    </sheetView>
  </sheetViews>
  <sheetFormatPr defaultColWidth="8.85546875" defaultRowHeight="12.75"/>
  <cols>
    <col min="1" max="1" width="8.85546875" style="98"/>
    <col min="2" max="2" width="8.85546875" style="97"/>
    <col min="3" max="6" width="8.85546875" style="99"/>
    <col min="7" max="7" width="8.85546875" style="97"/>
    <col min="8" max="8" width="8.85546875" style="100"/>
    <col min="9" max="16384" width="8.85546875" style="97"/>
  </cols>
  <sheetData>
    <row r="1" spans="1:9">
      <c r="A1" s="136" t="s">
        <v>0</v>
      </c>
      <c r="B1" s="137"/>
      <c r="C1" s="137"/>
      <c r="D1" s="137"/>
      <c r="E1" s="137"/>
      <c r="F1" s="137"/>
      <c r="G1" s="137"/>
      <c r="H1" s="137"/>
      <c r="I1" s="137"/>
    </row>
    <row r="2" spans="1:9">
      <c r="A2" s="137"/>
      <c r="B2" s="137"/>
      <c r="C2" s="137"/>
      <c r="D2" s="137"/>
      <c r="E2" s="137"/>
      <c r="F2" s="137"/>
      <c r="G2" s="137"/>
      <c r="H2" s="137"/>
      <c r="I2" s="137"/>
    </row>
    <row r="3" spans="1:9">
      <c r="A3" s="137"/>
      <c r="B3" s="137"/>
      <c r="C3" s="137"/>
      <c r="D3" s="137"/>
      <c r="E3" s="137"/>
      <c r="F3" s="137"/>
      <c r="G3" s="137"/>
      <c r="H3" s="137"/>
      <c r="I3" s="137"/>
    </row>
    <row r="4" spans="1:9">
      <c r="A4" s="137"/>
      <c r="B4" s="137"/>
      <c r="C4" s="137"/>
      <c r="D4" s="137"/>
      <c r="E4" s="137"/>
      <c r="F4" s="137"/>
      <c r="G4" s="137"/>
      <c r="H4" s="137"/>
      <c r="I4" s="137"/>
    </row>
    <row r="5" spans="1:9">
      <c r="A5" s="137"/>
      <c r="B5" s="137"/>
      <c r="C5" s="137"/>
      <c r="D5" s="137"/>
      <c r="E5" s="137"/>
      <c r="F5" s="137"/>
      <c r="G5" s="137"/>
      <c r="H5" s="137"/>
      <c r="I5" s="137"/>
    </row>
    <row r="6" spans="1:9">
      <c r="A6" s="137"/>
      <c r="B6" s="137"/>
      <c r="C6" s="137"/>
      <c r="D6" s="137"/>
      <c r="E6" s="137"/>
      <c r="F6" s="137"/>
      <c r="G6" s="137"/>
      <c r="H6" s="137"/>
      <c r="I6" s="137"/>
    </row>
    <row r="7" spans="1:9">
      <c r="A7" s="137"/>
      <c r="B7" s="137"/>
      <c r="C7" s="137"/>
      <c r="D7" s="137"/>
      <c r="E7" s="137"/>
      <c r="F7" s="137"/>
      <c r="G7" s="137"/>
      <c r="H7" s="137"/>
      <c r="I7" s="137"/>
    </row>
    <row r="8" spans="1:9">
      <c r="A8" s="137"/>
      <c r="B8" s="137"/>
      <c r="C8" s="137"/>
      <c r="D8" s="137"/>
      <c r="E8" s="137"/>
      <c r="F8" s="137"/>
      <c r="G8" s="137"/>
      <c r="H8" s="137"/>
      <c r="I8" s="137"/>
    </row>
    <row r="9" spans="1:9">
      <c r="A9" s="137"/>
      <c r="B9" s="137"/>
      <c r="C9" s="137"/>
      <c r="D9" s="137"/>
      <c r="E9" s="137"/>
      <c r="F9" s="137"/>
      <c r="G9" s="137"/>
      <c r="H9" s="137"/>
      <c r="I9" s="137"/>
    </row>
    <row r="10" spans="1:9">
      <c r="A10" s="137"/>
      <c r="B10" s="137"/>
      <c r="C10" s="137"/>
      <c r="D10" s="137"/>
      <c r="E10" s="137"/>
      <c r="F10" s="137"/>
      <c r="G10" s="137"/>
      <c r="H10" s="137"/>
      <c r="I10" s="137"/>
    </row>
    <row r="11" spans="1:9">
      <c r="A11" s="137"/>
      <c r="B11" s="137"/>
      <c r="C11" s="137"/>
      <c r="D11" s="137"/>
      <c r="E11" s="137"/>
      <c r="F11" s="137"/>
      <c r="G11" s="137"/>
      <c r="H11" s="137"/>
      <c r="I11" s="137"/>
    </row>
    <row r="12" spans="1:9">
      <c r="A12" s="137"/>
      <c r="B12" s="137"/>
      <c r="C12" s="137"/>
      <c r="D12" s="137"/>
      <c r="E12" s="137"/>
      <c r="F12" s="137"/>
      <c r="G12" s="137"/>
      <c r="H12" s="137"/>
      <c r="I12" s="137"/>
    </row>
    <row r="13" spans="1:9">
      <c r="A13" s="137"/>
      <c r="B13" s="137"/>
      <c r="C13" s="137"/>
      <c r="D13" s="137"/>
      <c r="E13" s="137"/>
      <c r="F13" s="137"/>
      <c r="G13" s="137"/>
      <c r="H13" s="137"/>
      <c r="I13" s="137"/>
    </row>
    <row r="14" spans="1:9">
      <c r="A14" s="137"/>
      <c r="B14" s="137"/>
      <c r="C14" s="137"/>
      <c r="D14" s="137"/>
      <c r="E14" s="137"/>
      <c r="F14" s="137"/>
      <c r="G14" s="137"/>
      <c r="H14" s="137"/>
      <c r="I14" s="137"/>
    </row>
    <row r="15" spans="1:9">
      <c r="A15" s="137"/>
      <c r="B15" s="137"/>
      <c r="C15" s="137"/>
      <c r="D15" s="137"/>
      <c r="E15" s="137"/>
      <c r="F15" s="137"/>
      <c r="G15" s="137"/>
      <c r="H15" s="137"/>
      <c r="I15" s="137"/>
    </row>
    <row r="16" spans="1:9">
      <c r="A16" s="137"/>
      <c r="B16" s="137"/>
      <c r="C16" s="137"/>
      <c r="D16" s="137"/>
      <c r="E16" s="137"/>
      <c r="F16" s="137"/>
      <c r="G16" s="137"/>
      <c r="H16" s="137"/>
      <c r="I16" s="137"/>
    </row>
    <row r="17" spans="1:9">
      <c r="A17" s="137"/>
      <c r="B17" s="137"/>
      <c r="C17" s="137"/>
      <c r="D17" s="137"/>
      <c r="E17" s="137"/>
      <c r="F17" s="137"/>
      <c r="G17" s="137"/>
      <c r="H17" s="137"/>
      <c r="I17" s="137"/>
    </row>
    <row r="18" spans="1:9">
      <c r="A18" s="137"/>
      <c r="B18" s="137"/>
      <c r="C18" s="137"/>
      <c r="D18" s="137"/>
      <c r="E18" s="137"/>
      <c r="F18" s="137"/>
      <c r="G18" s="137"/>
      <c r="H18" s="137"/>
      <c r="I18" s="137"/>
    </row>
    <row r="19" spans="1:9">
      <c r="A19" s="137"/>
      <c r="B19" s="137"/>
      <c r="C19" s="137"/>
      <c r="D19" s="137"/>
      <c r="E19" s="137"/>
      <c r="F19" s="137"/>
      <c r="G19" s="137"/>
      <c r="H19" s="137"/>
      <c r="I19" s="137"/>
    </row>
    <row r="20" spans="1:9">
      <c r="A20" s="137"/>
      <c r="B20" s="137"/>
      <c r="C20" s="137"/>
      <c r="D20" s="137"/>
      <c r="E20" s="137"/>
      <c r="F20" s="137"/>
      <c r="G20" s="137"/>
      <c r="H20" s="137"/>
      <c r="I20" s="137"/>
    </row>
    <row r="21" spans="1:9">
      <c r="A21" s="137"/>
      <c r="B21" s="137"/>
      <c r="C21" s="137"/>
      <c r="D21" s="137"/>
      <c r="E21" s="137"/>
      <c r="F21" s="137"/>
      <c r="G21" s="137"/>
      <c r="H21" s="137"/>
      <c r="I21" s="137"/>
    </row>
    <row r="22" spans="1:9">
      <c r="A22" s="137"/>
      <c r="B22" s="137"/>
      <c r="C22" s="137"/>
      <c r="D22" s="137"/>
      <c r="E22" s="137"/>
      <c r="F22" s="137"/>
      <c r="G22" s="137"/>
      <c r="H22" s="137"/>
      <c r="I22" s="137"/>
    </row>
    <row r="23" spans="1:9">
      <c r="A23" s="137"/>
      <c r="B23" s="137"/>
      <c r="C23" s="137"/>
      <c r="D23" s="137"/>
      <c r="E23" s="137"/>
      <c r="F23" s="137"/>
      <c r="G23" s="137"/>
      <c r="H23" s="137"/>
      <c r="I23" s="137"/>
    </row>
    <row r="24" spans="1:9">
      <c r="A24" s="137"/>
      <c r="B24" s="137"/>
      <c r="C24" s="137"/>
      <c r="D24" s="137"/>
      <c r="E24" s="137"/>
      <c r="F24" s="137"/>
      <c r="G24" s="137"/>
      <c r="H24" s="137"/>
      <c r="I24" s="137"/>
    </row>
    <row r="25" spans="1:9">
      <c r="A25" s="137"/>
      <c r="B25" s="137"/>
      <c r="C25" s="137"/>
      <c r="D25" s="137"/>
      <c r="E25" s="137"/>
      <c r="F25" s="137"/>
      <c r="G25" s="137"/>
      <c r="H25" s="137"/>
      <c r="I25" s="137"/>
    </row>
    <row r="26" spans="1:9">
      <c r="A26" s="137"/>
      <c r="B26" s="137"/>
      <c r="C26" s="137"/>
      <c r="D26" s="137"/>
      <c r="E26" s="137"/>
      <c r="F26" s="137"/>
      <c r="G26" s="137"/>
      <c r="H26" s="137"/>
      <c r="I26" s="137"/>
    </row>
    <row r="27" spans="1:9">
      <c r="A27" s="137"/>
      <c r="B27" s="137"/>
      <c r="C27" s="137"/>
      <c r="D27" s="137"/>
      <c r="E27" s="137"/>
      <c r="F27" s="137"/>
      <c r="G27" s="137"/>
      <c r="H27" s="137"/>
      <c r="I27" s="137"/>
    </row>
    <row r="28" spans="1:9">
      <c r="A28" s="137"/>
      <c r="B28" s="137"/>
      <c r="C28" s="137"/>
      <c r="D28" s="137"/>
      <c r="E28" s="137"/>
      <c r="F28" s="137"/>
      <c r="G28" s="137"/>
      <c r="H28" s="137"/>
      <c r="I28" s="137"/>
    </row>
    <row r="29" spans="1:9">
      <c r="A29" s="137"/>
      <c r="B29" s="137"/>
      <c r="C29" s="137"/>
      <c r="D29" s="137"/>
      <c r="E29" s="137"/>
      <c r="F29" s="137"/>
      <c r="G29" s="137"/>
      <c r="H29" s="137"/>
      <c r="I29" s="137"/>
    </row>
    <row r="30" spans="1:9">
      <c r="A30" s="137"/>
      <c r="B30" s="137"/>
      <c r="C30" s="137"/>
      <c r="D30" s="137"/>
      <c r="E30" s="137"/>
      <c r="F30" s="137"/>
      <c r="G30" s="137"/>
      <c r="H30" s="137"/>
      <c r="I30" s="137"/>
    </row>
    <row r="31" spans="1:9">
      <c r="A31" s="137"/>
      <c r="B31" s="137"/>
      <c r="C31" s="137"/>
      <c r="D31" s="137"/>
      <c r="E31" s="137"/>
      <c r="F31" s="137"/>
      <c r="G31" s="137"/>
      <c r="H31" s="137"/>
      <c r="I31" s="137"/>
    </row>
    <row r="32" spans="1:9">
      <c r="A32" s="137"/>
      <c r="B32" s="137"/>
      <c r="C32" s="137"/>
      <c r="D32" s="137"/>
      <c r="E32" s="137"/>
      <c r="F32" s="137"/>
      <c r="G32" s="137"/>
      <c r="H32" s="137"/>
      <c r="I32" s="137"/>
    </row>
    <row r="33" spans="1:9">
      <c r="A33" s="137"/>
      <c r="B33" s="137"/>
      <c r="C33" s="137"/>
      <c r="D33" s="137"/>
      <c r="E33" s="137"/>
      <c r="F33" s="137"/>
      <c r="G33" s="137"/>
      <c r="H33" s="137"/>
      <c r="I33" s="137"/>
    </row>
    <row r="34" spans="1:9">
      <c r="A34" s="137"/>
      <c r="B34" s="137"/>
      <c r="C34" s="137"/>
      <c r="D34" s="137"/>
      <c r="E34" s="137"/>
      <c r="F34" s="137"/>
      <c r="G34" s="137"/>
      <c r="H34" s="137"/>
      <c r="I34" s="137"/>
    </row>
    <row r="35" spans="1:9">
      <c r="A35" s="137"/>
      <c r="B35" s="137"/>
      <c r="C35" s="137"/>
      <c r="D35" s="137"/>
      <c r="E35" s="137"/>
      <c r="F35" s="137"/>
      <c r="G35" s="137"/>
      <c r="H35" s="137"/>
      <c r="I35" s="137"/>
    </row>
    <row r="36" spans="1:9">
      <c r="A36" s="137"/>
      <c r="B36" s="137"/>
      <c r="C36" s="137"/>
      <c r="D36" s="137"/>
      <c r="E36" s="137"/>
      <c r="F36" s="137"/>
      <c r="G36" s="137"/>
      <c r="H36" s="137"/>
      <c r="I36" s="137"/>
    </row>
    <row r="37" spans="1:9">
      <c r="A37" s="137"/>
      <c r="B37" s="137"/>
      <c r="C37" s="137"/>
      <c r="D37" s="137"/>
      <c r="E37" s="137"/>
      <c r="F37" s="137"/>
      <c r="G37" s="137"/>
      <c r="H37" s="137"/>
      <c r="I37" s="137"/>
    </row>
    <row r="38" spans="1:9">
      <c r="A38" s="137"/>
      <c r="B38" s="137"/>
      <c r="C38" s="137"/>
      <c r="D38" s="137"/>
      <c r="E38" s="137"/>
      <c r="F38" s="137"/>
      <c r="G38" s="137"/>
      <c r="H38" s="137"/>
      <c r="I38" s="137"/>
    </row>
    <row r="39" spans="1:9">
      <c r="A39" s="137"/>
      <c r="B39" s="137"/>
      <c r="C39" s="137"/>
      <c r="D39" s="137"/>
      <c r="E39" s="137"/>
      <c r="F39" s="137"/>
      <c r="G39" s="137"/>
      <c r="H39" s="137"/>
      <c r="I39" s="137"/>
    </row>
    <row r="40" spans="1:9">
      <c r="A40" s="137"/>
      <c r="B40" s="137"/>
      <c r="C40" s="137"/>
      <c r="D40" s="137"/>
      <c r="E40" s="137"/>
      <c r="F40" s="137"/>
      <c r="G40" s="137"/>
      <c r="H40" s="137"/>
      <c r="I40" s="137"/>
    </row>
    <row r="41" spans="1:9">
      <c r="A41" s="137"/>
      <c r="B41" s="137"/>
      <c r="C41" s="137"/>
      <c r="D41" s="137"/>
      <c r="E41" s="137"/>
      <c r="F41" s="137"/>
      <c r="G41" s="137"/>
      <c r="H41" s="137"/>
      <c r="I41" s="137"/>
    </row>
    <row r="42" spans="1:9">
      <c r="A42" s="137"/>
      <c r="B42" s="137"/>
      <c r="C42" s="137"/>
      <c r="D42" s="137"/>
      <c r="E42" s="137"/>
      <c r="F42" s="137"/>
      <c r="G42" s="137"/>
      <c r="H42" s="137"/>
      <c r="I42" s="137"/>
    </row>
    <row r="43" spans="1:9">
      <c r="A43" s="137"/>
      <c r="B43" s="137"/>
      <c r="C43" s="137"/>
      <c r="D43" s="137"/>
      <c r="E43" s="137"/>
      <c r="F43" s="137"/>
      <c r="G43" s="137"/>
      <c r="H43" s="137"/>
      <c r="I43" s="137"/>
    </row>
    <row r="44" spans="1:9">
      <c r="A44" s="137"/>
      <c r="B44" s="137"/>
      <c r="C44" s="137"/>
      <c r="D44" s="137"/>
      <c r="E44" s="137"/>
      <c r="F44" s="137"/>
      <c r="G44" s="137"/>
      <c r="H44" s="137"/>
      <c r="I44" s="137"/>
    </row>
    <row r="45" spans="1:9">
      <c r="A45" s="137"/>
      <c r="B45" s="137"/>
      <c r="C45" s="137"/>
      <c r="D45" s="137"/>
      <c r="E45" s="137"/>
      <c r="F45" s="137"/>
      <c r="G45" s="137"/>
      <c r="H45" s="137"/>
      <c r="I45" s="137"/>
    </row>
    <row r="46" spans="1:9">
      <c r="A46" s="137"/>
      <c r="B46" s="137"/>
      <c r="C46" s="137"/>
      <c r="D46" s="137"/>
      <c r="E46" s="137"/>
      <c r="F46" s="137"/>
      <c r="G46" s="137"/>
      <c r="H46" s="137"/>
      <c r="I46" s="137"/>
    </row>
    <row r="47" spans="1:9">
      <c r="A47" s="137"/>
      <c r="B47" s="137"/>
      <c r="C47" s="137"/>
      <c r="D47" s="137"/>
      <c r="E47" s="137"/>
      <c r="F47" s="137"/>
      <c r="G47" s="137"/>
      <c r="H47" s="137"/>
      <c r="I47" s="137"/>
    </row>
    <row r="48" spans="1:9">
      <c r="A48" s="137"/>
      <c r="B48" s="137"/>
      <c r="C48" s="137"/>
      <c r="D48" s="137"/>
      <c r="E48" s="137"/>
      <c r="F48" s="137"/>
      <c r="G48" s="137"/>
      <c r="H48" s="137"/>
      <c r="I48" s="137"/>
    </row>
    <row r="49" spans="1:9">
      <c r="A49" s="137"/>
      <c r="B49" s="137"/>
      <c r="C49" s="137"/>
      <c r="D49" s="137"/>
      <c r="E49" s="137"/>
      <c r="F49" s="137"/>
      <c r="G49" s="137"/>
      <c r="H49" s="137"/>
      <c r="I49" s="137"/>
    </row>
    <row r="50" spans="1:9">
      <c r="A50" s="137"/>
      <c r="B50" s="137"/>
      <c r="C50" s="137"/>
      <c r="D50" s="137"/>
      <c r="E50" s="137"/>
      <c r="F50" s="137"/>
      <c r="G50" s="137"/>
      <c r="H50" s="137"/>
      <c r="I50" s="137"/>
    </row>
    <row r="51" spans="1:9">
      <c r="A51" s="137"/>
      <c r="B51" s="137"/>
      <c r="C51" s="137"/>
      <c r="D51" s="137"/>
      <c r="E51" s="137"/>
      <c r="F51" s="137"/>
      <c r="G51" s="137"/>
      <c r="H51" s="137"/>
      <c r="I51" s="137"/>
    </row>
    <row r="52" spans="1:9">
      <c r="A52" s="137"/>
      <c r="B52" s="137"/>
      <c r="C52" s="137"/>
      <c r="D52" s="137"/>
      <c r="E52" s="137"/>
      <c r="F52" s="137"/>
      <c r="G52" s="137"/>
      <c r="H52" s="137"/>
      <c r="I52" s="137"/>
    </row>
    <row r="53" spans="1:9">
      <c r="A53" s="137"/>
      <c r="B53" s="137"/>
      <c r="C53" s="137"/>
      <c r="D53" s="137"/>
      <c r="E53" s="137"/>
      <c r="F53" s="137"/>
      <c r="G53" s="137"/>
      <c r="H53" s="137"/>
      <c r="I53" s="137"/>
    </row>
    <row r="54" spans="1:9">
      <c r="A54" s="137"/>
      <c r="B54" s="137"/>
      <c r="C54" s="137"/>
      <c r="D54" s="137"/>
      <c r="E54" s="137"/>
      <c r="F54" s="137"/>
      <c r="G54" s="137"/>
      <c r="H54" s="137"/>
      <c r="I54" s="137"/>
    </row>
    <row r="55" spans="1:9">
      <c r="A55" s="137"/>
      <c r="B55" s="137"/>
      <c r="C55" s="137"/>
      <c r="D55" s="137"/>
      <c r="E55" s="137"/>
      <c r="F55" s="137"/>
      <c r="G55" s="137"/>
      <c r="H55" s="137"/>
      <c r="I55" s="137"/>
    </row>
  </sheetData>
  <mergeCells count="1">
    <mergeCell ref="A1:I5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O34"/>
  <sheetViews>
    <sheetView view="pageBreakPreview" zoomScale="80" zoomScaleSheetLayoutView="80" workbookViewId="0">
      <selection activeCell="E6" sqref="E6"/>
    </sheetView>
  </sheetViews>
  <sheetFormatPr defaultColWidth="9.140625" defaultRowHeight="15"/>
  <cols>
    <col min="1" max="1" width="12.140625" style="7" customWidth="1"/>
    <col min="2" max="2" width="63.28515625" style="6" customWidth="1"/>
    <col min="3" max="3" width="7.85546875" style="6" bestFit="1" customWidth="1"/>
    <col min="4" max="4" width="13" style="6" bestFit="1" customWidth="1"/>
    <col min="5" max="5" width="13" style="6" customWidth="1"/>
    <col min="6" max="6" width="18.28515625" style="25" bestFit="1"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38.450000000000003" customHeight="1" thickBot="1">
      <c r="A1" s="150" t="str">
        <f>'C-EL'!A1:H1</f>
        <v>PSB-142 BADABER PEHAWAR</v>
      </c>
      <c r="B1" s="151"/>
      <c r="C1" s="151"/>
      <c r="D1" s="151"/>
      <c r="E1" s="151"/>
      <c r="F1" s="151"/>
      <c r="G1" s="151"/>
      <c r="H1" s="152"/>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41"/>
      <c r="B3" s="143"/>
      <c r="C3" s="145"/>
      <c r="D3" s="34" t="s">
        <v>28</v>
      </c>
      <c r="E3" s="34" t="s">
        <v>29</v>
      </c>
      <c r="F3" s="35" t="s">
        <v>30</v>
      </c>
      <c r="G3" s="34" t="s">
        <v>28</v>
      </c>
      <c r="H3" s="36" t="s">
        <v>31</v>
      </c>
      <c r="I3" s="31"/>
      <c r="J3" s="31"/>
      <c r="K3" s="31"/>
      <c r="L3" s="31"/>
      <c r="M3" s="31"/>
      <c r="N3" s="31"/>
      <c r="O3" s="32"/>
    </row>
    <row r="4" spans="1:15" s="33" customFormat="1" ht="30.75" customHeight="1">
      <c r="A4" s="58"/>
      <c r="B4" s="65" t="s">
        <v>220</v>
      </c>
      <c r="C4" s="59"/>
      <c r="D4" s="60"/>
      <c r="E4" s="60"/>
      <c r="F4" s="61"/>
      <c r="G4" s="63"/>
      <c r="H4" s="64"/>
      <c r="I4" s="31"/>
      <c r="J4" s="31"/>
      <c r="K4" s="31"/>
      <c r="L4" s="31"/>
      <c r="M4" s="31"/>
      <c r="N4" s="31"/>
      <c r="O4" s="32"/>
    </row>
    <row r="5" spans="1:15" s="3" customFormat="1" ht="26.25" customHeight="1">
      <c r="A5" s="51"/>
      <c r="B5" s="52" t="s">
        <v>221</v>
      </c>
      <c r="C5" s="53"/>
      <c r="D5" s="53"/>
      <c r="E5" s="53"/>
      <c r="F5" s="53"/>
      <c r="G5" s="19"/>
      <c r="H5" s="18"/>
      <c r="I5" s="1"/>
      <c r="J5" s="1"/>
      <c r="K5" s="1"/>
      <c r="L5" s="1"/>
      <c r="M5" s="1"/>
      <c r="N5" s="1"/>
      <c r="O5" s="2"/>
    </row>
    <row r="6" spans="1:15" s="5" customFormat="1" ht="78" customHeight="1">
      <c r="A6" s="28" t="s">
        <v>222</v>
      </c>
      <c r="B6" s="21" t="s">
        <v>223</v>
      </c>
      <c r="C6" s="14" t="s">
        <v>86</v>
      </c>
      <c r="D6" s="24">
        <f>200/3.281</f>
        <v>60.957025297165494</v>
      </c>
      <c r="E6" s="24"/>
      <c r="F6" s="22"/>
      <c r="G6" s="22"/>
      <c r="H6" s="22"/>
      <c r="I6" s="1"/>
      <c r="J6" s="1"/>
      <c r="K6" s="1"/>
      <c r="L6" s="1"/>
      <c r="M6" s="1"/>
      <c r="N6" s="1"/>
      <c r="O6" s="4"/>
    </row>
    <row r="7" spans="1:15" s="5" customFormat="1" ht="110.25">
      <c r="A7" s="28" t="s">
        <v>224</v>
      </c>
      <c r="B7" s="17" t="s">
        <v>225</v>
      </c>
      <c r="C7" s="14" t="s">
        <v>56</v>
      </c>
      <c r="D7" s="24">
        <v>6</v>
      </c>
      <c r="E7" s="24"/>
      <c r="F7" s="24"/>
      <c r="G7" s="22"/>
      <c r="H7" s="22"/>
      <c r="I7" s="1"/>
      <c r="J7" s="1"/>
      <c r="K7" s="1"/>
      <c r="L7" s="1"/>
      <c r="M7" s="1"/>
      <c r="N7" s="1"/>
      <c r="O7" s="4"/>
    </row>
    <row r="8" spans="1:15" s="5" customFormat="1" ht="45" customHeight="1">
      <c r="A8" s="82"/>
      <c r="B8" s="83" t="s">
        <v>226</v>
      </c>
      <c r="C8" s="84"/>
      <c r="D8" s="85"/>
      <c r="E8" s="85"/>
      <c r="F8" s="85"/>
      <c r="G8" s="22" t="e">
        <f>#REF!+#REF!</f>
        <v>#REF!</v>
      </c>
      <c r="H8" s="22" t="e">
        <f>ROUND(G8*#REF!,2)</f>
        <v>#REF!</v>
      </c>
      <c r="I8" s="1"/>
      <c r="J8" s="1"/>
      <c r="K8" s="1"/>
      <c r="L8" s="1"/>
      <c r="M8" s="1"/>
      <c r="N8" s="1"/>
      <c r="O8" s="4"/>
    </row>
    <row r="9" spans="1:15" s="5" customFormat="1" ht="45" customHeight="1">
      <c r="A9" s="28" t="s">
        <v>227</v>
      </c>
      <c r="B9" s="17" t="str">
        <f>'[16]C-CW'!B6</f>
        <v>Excavation in foundation of building, bridges etc complete: in ordinary soil</v>
      </c>
      <c r="C9" s="14" t="s">
        <v>35</v>
      </c>
      <c r="D9" s="24">
        <v>90</v>
      </c>
      <c r="E9" s="24"/>
      <c r="F9" s="22"/>
      <c r="G9" s="22" t="e">
        <f>#REF!+#REF!</f>
        <v>#REF!</v>
      </c>
      <c r="H9" s="22" t="e">
        <f>ROUND(G9*#REF!,2)</f>
        <v>#REF!</v>
      </c>
      <c r="I9" s="1"/>
      <c r="J9" s="1"/>
      <c r="K9" s="1"/>
      <c r="L9" s="1"/>
      <c r="M9" s="1"/>
      <c r="N9" s="1"/>
      <c r="O9" s="4"/>
    </row>
    <row r="10" spans="1:15" s="5" customFormat="1" ht="46.5" customHeight="1">
      <c r="A10" s="28" t="s">
        <v>66</v>
      </c>
      <c r="B10" s="17" t="s">
        <v>67</v>
      </c>
      <c r="C10" s="14" t="s">
        <v>35</v>
      </c>
      <c r="D10" s="24">
        <v>6</v>
      </c>
      <c r="E10" s="24"/>
      <c r="F10" s="22"/>
      <c r="G10" s="22"/>
      <c r="H10" s="22"/>
      <c r="I10" s="1"/>
      <c r="J10" s="1"/>
      <c r="K10" s="1"/>
      <c r="L10" s="1"/>
      <c r="M10" s="1"/>
      <c r="N10" s="1"/>
      <c r="O10" s="4"/>
    </row>
    <row r="11" spans="1:15" s="5" customFormat="1" ht="46.5" customHeight="1">
      <c r="A11" s="5" t="str">
        <f>'[16]C-CW'!A14</f>
        <v>06-07-b-03</v>
      </c>
      <c r="B11" s="88" t="str">
        <f>'[16]C-CW'!B14</f>
        <v>RCC in raft foundation slab, base slab of column &amp; ret.wall etc, not including in 06-06. Type C(1:2:4)</v>
      </c>
      <c r="C11" s="14" t="s">
        <v>35</v>
      </c>
      <c r="D11" s="24">
        <v>27</v>
      </c>
      <c r="E11" s="24"/>
      <c r="F11" s="22"/>
      <c r="G11" s="22"/>
      <c r="H11" s="22"/>
      <c r="I11" s="1"/>
      <c r="J11" s="1"/>
      <c r="K11" s="1"/>
      <c r="L11" s="1"/>
      <c r="M11" s="1"/>
      <c r="N11" s="1"/>
      <c r="O11" s="4"/>
    </row>
    <row r="12" spans="1:15" s="5" customFormat="1" ht="46.5" customHeight="1">
      <c r="A12" s="28" t="s">
        <v>62</v>
      </c>
      <c r="B12" s="17" t="str">
        <f>'[16]C-CW'!B19</f>
        <v>1st class brick work in foundation and plinth inCement, sand mortar 1:6</v>
      </c>
      <c r="C12" s="14" t="s">
        <v>35</v>
      </c>
      <c r="D12" s="24">
        <v>30</v>
      </c>
      <c r="E12" s="24"/>
      <c r="F12" s="22"/>
      <c r="G12" s="22"/>
      <c r="H12" s="22"/>
      <c r="I12" s="1"/>
      <c r="J12" s="1"/>
      <c r="K12" s="95"/>
      <c r="L12" s="1"/>
      <c r="M12" s="1"/>
      <c r="N12" s="1"/>
      <c r="O12" s="4"/>
    </row>
    <row r="13" spans="1:15" s="5" customFormat="1" ht="45" customHeight="1">
      <c r="A13" s="89" t="s">
        <v>228</v>
      </c>
      <c r="B13" s="17" t="str">
        <f>'[16]C-CW'!B20</f>
        <v>1st class brick work in ground floor Cement, sandmortar 1:6</v>
      </c>
      <c r="C13" s="14" t="s">
        <v>35</v>
      </c>
      <c r="D13" s="24">
        <v>33</v>
      </c>
      <c r="E13" s="24"/>
      <c r="F13" s="22"/>
      <c r="G13" s="22" t="e">
        <f>#REF!+#REF!</f>
        <v>#REF!</v>
      </c>
      <c r="H13" s="22" t="e">
        <f>ROUND(G13*#REF!,2)</f>
        <v>#REF!</v>
      </c>
      <c r="I13" s="1"/>
      <c r="J13" s="1"/>
      <c r="K13" s="95"/>
      <c r="L13" s="1"/>
      <c r="M13" s="1"/>
      <c r="N13" s="1"/>
      <c r="O13" s="4"/>
    </row>
    <row r="14" spans="1:15" s="5" customFormat="1" ht="45" customHeight="1">
      <c r="A14" s="26" t="s">
        <v>59</v>
      </c>
      <c r="B14" s="17" t="s">
        <v>60</v>
      </c>
      <c r="C14" s="14" t="s">
        <v>61</v>
      </c>
      <c r="D14" s="24">
        <v>3.2</v>
      </c>
      <c r="E14" s="24"/>
      <c r="F14" s="22"/>
      <c r="G14" s="22"/>
      <c r="H14" s="22"/>
      <c r="I14" s="1"/>
      <c r="J14" s="1"/>
      <c r="K14" s="95"/>
      <c r="L14" s="1"/>
      <c r="M14" s="1"/>
      <c r="N14" s="1"/>
      <c r="O14" s="4"/>
    </row>
    <row r="15" spans="1:15" s="5" customFormat="1" ht="51.75" customHeight="1">
      <c r="A15" s="28" t="s">
        <v>72</v>
      </c>
      <c r="B15" s="17" t="s">
        <v>73</v>
      </c>
      <c r="C15" s="14" t="s">
        <v>56</v>
      </c>
      <c r="D15" s="30">
        <v>186</v>
      </c>
      <c r="E15" s="30"/>
      <c r="F15" s="22"/>
      <c r="G15" s="22" t="e">
        <f>#REF!+#REF!</f>
        <v>#REF!</v>
      </c>
      <c r="H15" s="22" t="e">
        <f>ROUND(G15*#REF!,2)</f>
        <v>#REF!</v>
      </c>
      <c r="I15" s="1"/>
      <c r="J15" s="1"/>
      <c r="K15" s="1"/>
      <c r="L15" s="1"/>
      <c r="M15" s="1"/>
      <c r="N15" s="1"/>
      <c r="O15" s="4"/>
    </row>
    <row r="16" spans="1:15" s="5" customFormat="1" ht="45" customHeight="1">
      <c r="A16" s="28" t="s">
        <v>76</v>
      </c>
      <c r="B16" s="21" t="s">
        <v>77</v>
      </c>
      <c r="C16" s="14" t="s">
        <v>56</v>
      </c>
      <c r="D16" s="24">
        <v>186</v>
      </c>
      <c r="E16" s="24"/>
      <c r="F16" s="22"/>
      <c r="G16" s="22"/>
      <c r="H16" s="22"/>
      <c r="I16" s="1"/>
      <c r="J16" s="1"/>
      <c r="K16" s="95"/>
      <c r="L16" s="95"/>
      <c r="M16" s="1"/>
      <c r="N16" s="1"/>
      <c r="O16" s="4"/>
    </row>
    <row r="17" spans="1:15" s="5" customFormat="1" ht="45" customHeight="1">
      <c r="A17" s="28" t="s">
        <v>95</v>
      </c>
      <c r="B17" s="21" t="s">
        <v>96</v>
      </c>
      <c r="C17" s="14" t="s">
        <v>56</v>
      </c>
      <c r="D17" s="24">
        <f>D16+D15</f>
        <v>372</v>
      </c>
      <c r="E17" s="24"/>
      <c r="F17" s="22"/>
      <c r="G17" s="22"/>
      <c r="H17" s="22"/>
      <c r="I17" s="1"/>
      <c r="J17" s="1"/>
      <c r="K17" s="95"/>
      <c r="L17" s="95"/>
      <c r="M17" s="1"/>
      <c r="N17" s="1"/>
      <c r="O17" s="4"/>
    </row>
    <row r="18" spans="1:15" s="5" customFormat="1" ht="45" customHeight="1">
      <c r="A18" s="28" t="s">
        <v>97</v>
      </c>
      <c r="B18" s="21" t="s">
        <v>98</v>
      </c>
      <c r="C18" s="14" t="s">
        <v>56</v>
      </c>
      <c r="D18" s="24">
        <f>D17</f>
        <v>372</v>
      </c>
      <c r="E18" s="24"/>
      <c r="F18" s="22"/>
      <c r="G18" s="22"/>
      <c r="H18" s="22"/>
      <c r="I18" s="1"/>
      <c r="J18" s="1"/>
      <c r="K18" s="95"/>
      <c r="L18" s="1"/>
      <c r="M18" s="1"/>
      <c r="N18" s="1"/>
      <c r="O18" s="4"/>
    </row>
    <row r="19" spans="1:15" s="5" customFormat="1" ht="43.5" customHeight="1">
      <c r="A19" s="90"/>
      <c r="B19" s="83" t="s">
        <v>229</v>
      </c>
      <c r="C19" s="84"/>
      <c r="D19" s="85"/>
      <c r="E19" s="85"/>
      <c r="F19" s="86"/>
      <c r="G19" s="22" t="e">
        <f>#REF!+#REF!</f>
        <v>#REF!</v>
      </c>
      <c r="H19" s="22" t="e">
        <f>ROUND(G19*#REF!,2)</f>
        <v>#REF!</v>
      </c>
      <c r="I19" s="1"/>
      <c r="J19" s="1"/>
      <c r="K19" s="95"/>
      <c r="L19" s="1"/>
      <c r="M19" s="1"/>
      <c r="N19" s="1"/>
      <c r="O19" s="4"/>
    </row>
    <row r="20" spans="1:15" s="5" customFormat="1" ht="45.75" customHeight="1">
      <c r="A20" s="91">
        <v>17046</v>
      </c>
      <c r="B20" s="17" t="s">
        <v>230</v>
      </c>
      <c r="C20" s="14" t="s">
        <v>56</v>
      </c>
      <c r="D20" s="24">
        <v>350</v>
      </c>
      <c r="E20" s="24"/>
      <c r="F20" s="24"/>
      <c r="G20" s="22" t="e">
        <f>#REF!+#REF!</f>
        <v>#REF!</v>
      </c>
      <c r="H20" s="22" t="e">
        <f>ROUND(G20*#REF!,2)</f>
        <v>#REF!</v>
      </c>
      <c r="I20" s="1"/>
      <c r="J20" s="1"/>
      <c r="K20" s="1"/>
      <c r="L20" s="1"/>
      <c r="M20" s="1"/>
      <c r="N20" s="1"/>
      <c r="O20" s="4"/>
    </row>
    <row r="21" spans="1:15" s="5" customFormat="1" ht="78.75">
      <c r="A21" s="28" t="s">
        <v>78</v>
      </c>
      <c r="B21" s="17" t="s">
        <v>79</v>
      </c>
      <c r="C21" s="14" t="s">
        <v>56</v>
      </c>
      <c r="D21" s="24">
        <v>21</v>
      </c>
      <c r="E21" s="24"/>
      <c r="F21" s="22"/>
      <c r="G21" s="22" t="e">
        <f>#REF!+#REF!</f>
        <v>#REF!</v>
      </c>
      <c r="H21" s="22" t="e">
        <f>ROUND(G21*#REF!,2)</f>
        <v>#REF!</v>
      </c>
      <c r="I21" s="1"/>
      <c r="J21" s="1"/>
      <c r="K21" s="1"/>
      <c r="L21" s="1"/>
      <c r="M21" s="1"/>
      <c r="N21" s="1"/>
      <c r="O21" s="4"/>
    </row>
    <row r="22" spans="1:15" s="5" customFormat="1" ht="46.5" customHeight="1">
      <c r="A22" s="28" t="s">
        <v>80</v>
      </c>
      <c r="B22" s="17" t="s">
        <v>81</v>
      </c>
      <c r="C22" s="14" t="s">
        <v>56</v>
      </c>
      <c r="D22" s="24">
        <v>20</v>
      </c>
      <c r="E22" s="24"/>
      <c r="F22" s="22"/>
      <c r="G22" s="22"/>
      <c r="H22" s="22"/>
      <c r="I22" s="1"/>
      <c r="J22" s="1"/>
      <c r="K22" s="1"/>
      <c r="L22" s="1"/>
      <c r="M22" s="1"/>
      <c r="N22" s="1"/>
      <c r="O22" s="4"/>
    </row>
    <row r="23" spans="1:15" s="5" customFormat="1" ht="46.5" customHeight="1">
      <c r="A23" s="28" t="s">
        <v>82</v>
      </c>
      <c r="B23" s="17" t="s">
        <v>83</v>
      </c>
      <c r="C23" s="14" t="s">
        <v>56</v>
      </c>
      <c r="D23" s="24">
        <v>20</v>
      </c>
      <c r="E23" s="24"/>
      <c r="F23" s="22"/>
      <c r="G23" s="22"/>
      <c r="H23" s="22"/>
      <c r="I23" s="1"/>
      <c r="J23" s="1"/>
      <c r="K23" s="1"/>
      <c r="L23" s="1"/>
      <c r="M23" s="1"/>
      <c r="N23" s="1"/>
      <c r="O23" s="4"/>
    </row>
    <row r="24" spans="1:15" s="5" customFormat="1" ht="51" customHeight="1">
      <c r="A24" s="28" t="s">
        <v>91</v>
      </c>
      <c r="B24" s="21" t="s">
        <v>92</v>
      </c>
      <c r="C24" s="14" t="s">
        <v>56</v>
      </c>
      <c r="D24" s="24">
        <f>6000/10.75</f>
        <v>558.1395348837209</v>
      </c>
      <c r="E24" s="24"/>
      <c r="F24" s="22"/>
      <c r="G24" s="22" t="e">
        <f>#REF!+#REF!</f>
        <v>#REF!</v>
      </c>
      <c r="H24" s="22" t="e">
        <f>ROUND(G24*#REF!,2)</f>
        <v>#REF!</v>
      </c>
      <c r="I24" s="1"/>
      <c r="J24" s="1"/>
      <c r="K24" s="1"/>
      <c r="L24" s="1"/>
      <c r="M24" s="1"/>
      <c r="N24" s="1"/>
      <c r="O24" s="4"/>
    </row>
    <row r="25" spans="1:15" s="5" customFormat="1" ht="51" customHeight="1">
      <c r="A25" s="28" t="s">
        <v>93</v>
      </c>
      <c r="B25" s="21" t="s">
        <v>94</v>
      </c>
      <c r="C25" s="14" t="s">
        <v>56</v>
      </c>
      <c r="D25" s="24">
        <f>D24</f>
        <v>558.1395348837209</v>
      </c>
      <c r="E25" s="24"/>
      <c r="F25" s="22"/>
      <c r="G25" s="22" t="e">
        <f>#REF!+#REF!</f>
        <v>#REF!</v>
      </c>
      <c r="H25" s="22" t="e">
        <f>ROUND(G25*#REF!,2)</f>
        <v>#REF!</v>
      </c>
      <c r="I25" s="1"/>
      <c r="J25" s="1"/>
      <c r="K25" s="1"/>
      <c r="L25" s="1"/>
      <c r="M25" s="1"/>
      <c r="N25" s="1"/>
      <c r="O25" s="4"/>
    </row>
    <row r="26" spans="1:15" s="5" customFormat="1" ht="51" customHeight="1">
      <c r="A26" s="28" t="s">
        <v>95</v>
      </c>
      <c r="B26" s="21" t="s">
        <v>96</v>
      </c>
      <c r="C26" s="14" t="s">
        <v>56</v>
      </c>
      <c r="D26" s="24">
        <f>4000/10.75</f>
        <v>372.09302325581393</v>
      </c>
      <c r="E26" s="24"/>
      <c r="F26" s="22"/>
      <c r="G26" s="22" t="e">
        <f>#REF!+#REF!</f>
        <v>#REF!</v>
      </c>
      <c r="H26" s="22" t="e">
        <f>ROUND(G26*#REF!,2)</f>
        <v>#REF!</v>
      </c>
      <c r="I26" s="1"/>
      <c r="J26" s="1"/>
      <c r="K26" s="1"/>
      <c r="L26" s="1"/>
      <c r="M26" s="1"/>
      <c r="N26" s="1"/>
      <c r="O26" s="4"/>
    </row>
    <row r="27" spans="1:15" s="5" customFormat="1" ht="43.5" customHeight="1">
      <c r="A27" s="28" t="s">
        <v>97</v>
      </c>
      <c r="B27" s="21" t="s">
        <v>98</v>
      </c>
      <c r="C27" s="14" t="s">
        <v>56</v>
      </c>
      <c r="D27" s="24">
        <f>D26</f>
        <v>372.09302325581393</v>
      </c>
      <c r="E27" s="24"/>
      <c r="F27" s="22"/>
      <c r="G27" s="22" t="e">
        <f>#REF!+#REF!</f>
        <v>#REF!</v>
      </c>
      <c r="H27" s="22" t="e">
        <f>ROUND(G27*#REF!,2)</f>
        <v>#REF!</v>
      </c>
      <c r="I27" s="1"/>
      <c r="J27" s="1"/>
      <c r="K27" s="1"/>
      <c r="L27" s="1"/>
      <c r="M27" s="1"/>
      <c r="N27" s="1"/>
      <c r="O27" s="4"/>
    </row>
    <row r="28" spans="1:15" s="5" customFormat="1" ht="51" customHeight="1">
      <c r="A28" s="82"/>
      <c r="B28" s="87" t="s">
        <v>231</v>
      </c>
      <c r="C28" s="84"/>
      <c r="D28" s="85"/>
      <c r="E28" s="85"/>
      <c r="F28" s="86"/>
      <c r="G28" s="22" t="e">
        <f>#REF!+#REF!</f>
        <v>#REF!</v>
      </c>
      <c r="H28" s="22" t="e">
        <f>ROUND(G28*#REF!,2)</f>
        <v>#REF!</v>
      </c>
      <c r="I28" s="1"/>
      <c r="J28" s="1"/>
      <c r="K28" s="1"/>
      <c r="L28" s="1"/>
      <c r="M28" s="1"/>
      <c r="N28" s="1"/>
      <c r="O28" s="4"/>
    </row>
    <row r="29" spans="1:15" s="5" customFormat="1" ht="19.5">
      <c r="A29" s="96" t="s">
        <v>232</v>
      </c>
      <c r="B29" s="17" t="s">
        <v>233</v>
      </c>
      <c r="C29" s="14" t="s">
        <v>35</v>
      </c>
      <c r="D29" s="24">
        <f>'C-CW'!D19+'C-CW'!D20</f>
        <v>123.15968289920724</v>
      </c>
      <c r="E29" s="24"/>
      <c r="F29" s="22"/>
      <c r="G29" s="22" t="e">
        <f>#REF!+#REF!</f>
        <v>#REF!</v>
      </c>
      <c r="H29" s="22" t="e">
        <f>ROUND(G29*#REF!,2)</f>
        <v>#REF!</v>
      </c>
      <c r="I29" s="1"/>
      <c r="J29" s="1"/>
      <c r="K29" s="1"/>
      <c r="L29" s="1"/>
      <c r="M29" s="1"/>
      <c r="N29" s="1"/>
      <c r="O29" s="4"/>
    </row>
    <row r="30" spans="1:15" s="5" customFormat="1" ht="19.5">
      <c r="A30" s="20" t="s">
        <v>234</v>
      </c>
      <c r="B30" s="17" t="s">
        <v>235</v>
      </c>
      <c r="C30" s="14" t="s">
        <v>35</v>
      </c>
      <c r="D30" s="24">
        <f>'C-CW'!D13</f>
        <v>5.6058890147225364</v>
      </c>
      <c r="E30" s="24"/>
      <c r="F30" s="22"/>
      <c r="G30" s="22" t="e">
        <f>#REF!+#REF!</f>
        <v>#REF!</v>
      </c>
      <c r="H30" s="22" t="e">
        <f>ROUND(G30*#REF!,2)</f>
        <v>#REF!</v>
      </c>
      <c r="I30" s="1"/>
      <c r="J30" s="1"/>
      <c r="K30" s="1"/>
      <c r="L30" s="1"/>
      <c r="M30" s="1"/>
      <c r="N30" s="1"/>
      <c r="O30" s="4"/>
    </row>
    <row r="31" spans="1:15" s="5" customFormat="1" ht="19.5">
      <c r="A31" s="20" t="s">
        <v>236</v>
      </c>
      <c r="B31" s="17" t="s">
        <v>237</v>
      </c>
      <c r="C31" s="14" t="s">
        <v>35</v>
      </c>
      <c r="D31" s="37">
        <v>8</v>
      </c>
      <c r="E31" s="37"/>
      <c r="F31" s="22"/>
      <c r="G31" s="80"/>
      <c r="H31" s="80"/>
      <c r="I31" s="1"/>
      <c r="J31" s="1"/>
      <c r="K31" s="1"/>
      <c r="L31" s="1"/>
      <c r="M31" s="1"/>
      <c r="N31" s="1"/>
      <c r="O31" s="4"/>
    </row>
    <row r="32" spans="1:15" ht="31.5">
      <c r="A32" s="20" t="s">
        <v>238</v>
      </c>
      <c r="B32" s="17" t="s">
        <v>239</v>
      </c>
      <c r="C32" s="14" t="s">
        <v>86</v>
      </c>
      <c r="D32" s="37">
        <f>'C-CW'!D14+'C-CW'!D15</f>
        <v>94.847112117780298</v>
      </c>
      <c r="E32" s="37"/>
      <c r="F32" s="22"/>
      <c r="G32" s="81"/>
    </row>
    <row r="33" spans="1:6" ht="18.75">
      <c r="A33" s="20" t="s">
        <v>240</v>
      </c>
      <c r="B33" s="17" t="s">
        <v>241</v>
      </c>
      <c r="C33" s="14" t="s">
        <v>86</v>
      </c>
      <c r="D33" s="37">
        <f>'C-CW'!D38</f>
        <v>279.06976744186045</v>
      </c>
      <c r="E33" s="37"/>
      <c r="F33" s="22"/>
    </row>
    <row r="34" spans="1:6" ht="34.9" customHeight="1">
      <c r="A34" s="92"/>
      <c r="B34" s="93" t="s">
        <v>242</v>
      </c>
      <c r="C34" s="94"/>
      <c r="D34" s="94"/>
      <c r="E34" s="94"/>
      <c r="F34" s="106"/>
    </row>
  </sheetData>
  <mergeCells count="6">
    <mergeCell ref="G2:H2"/>
    <mergeCell ref="A1:H1"/>
    <mergeCell ref="A2:A3"/>
    <mergeCell ref="B2:B3"/>
    <mergeCell ref="C2:C3"/>
    <mergeCell ref="D2:F2"/>
  </mergeCells>
  <printOptions horizontalCentered="1"/>
  <pageMargins left="0.25" right="0.25" top="0.35" bottom="0.65" header="0.3" footer="0.23"/>
  <pageSetup paperSize="9" scale="67" orientation="landscape" r:id="rId1"/>
  <colBreaks count="1" manualBreakCount="1">
    <brk id="6" max="3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2"/>
  <sheetViews>
    <sheetView view="pageBreakPreview" zoomScale="85" zoomScaleSheetLayoutView="85" workbookViewId="0">
      <selection activeCell="E12" sqref="E12"/>
    </sheetView>
  </sheetViews>
  <sheetFormatPr defaultColWidth="8.85546875" defaultRowHeight="12.75"/>
  <cols>
    <col min="1" max="1" width="4.7109375" style="48" customWidth="1"/>
    <col min="2" max="2" width="57.7109375" style="108" customWidth="1"/>
    <col min="3" max="3" width="9" style="48" customWidth="1"/>
    <col min="4" max="4" width="8.28515625" style="48" customWidth="1"/>
    <col min="5" max="5" width="12.7109375" style="48" customWidth="1"/>
    <col min="6" max="6" width="17.28515625" style="48" customWidth="1"/>
    <col min="7" max="7" width="12.7109375" style="108" bestFit="1" customWidth="1"/>
    <col min="8" max="12" width="8.85546875" style="108"/>
    <col min="13" max="13" width="9.42578125" style="108" bestFit="1" customWidth="1"/>
    <col min="14" max="16384" width="8.85546875" style="108"/>
  </cols>
  <sheetData>
    <row r="1" spans="1:8" ht="33" customHeight="1">
      <c r="A1" s="157" t="s">
        <v>243</v>
      </c>
      <c r="B1" s="158"/>
      <c r="C1" s="158"/>
      <c r="D1" s="158"/>
      <c r="E1" s="158"/>
      <c r="F1" s="158"/>
      <c r="G1" s="109"/>
      <c r="H1" s="109"/>
    </row>
    <row r="2" spans="1:8" ht="39" customHeight="1">
      <c r="A2" s="110" t="s">
        <v>244</v>
      </c>
      <c r="B2" s="111" t="s">
        <v>24</v>
      </c>
      <c r="C2" s="111" t="s">
        <v>25</v>
      </c>
      <c r="D2" s="111" t="s">
        <v>245</v>
      </c>
      <c r="E2" s="112" t="s">
        <v>246</v>
      </c>
      <c r="F2" s="112" t="s">
        <v>30</v>
      </c>
      <c r="G2" s="109"/>
      <c r="H2" s="109"/>
    </row>
    <row r="3" spans="1:8" ht="47.25">
      <c r="A3" s="113">
        <v>1</v>
      </c>
      <c r="B3" s="114" t="s">
        <v>247</v>
      </c>
      <c r="C3" s="115" t="s">
        <v>248</v>
      </c>
      <c r="D3" s="116">
        <v>3830</v>
      </c>
      <c r="E3" s="117"/>
      <c r="F3" s="118"/>
      <c r="G3" s="109"/>
      <c r="H3" s="109"/>
    </row>
    <row r="4" spans="1:8" ht="31.5">
      <c r="A4" s="113">
        <v>2</v>
      </c>
      <c r="B4" s="114" t="s">
        <v>249</v>
      </c>
      <c r="C4" s="115" t="s">
        <v>248</v>
      </c>
      <c r="D4" s="116">
        <v>3000</v>
      </c>
      <c r="E4" s="117"/>
      <c r="F4" s="118"/>
      <c r="G4" s="109"/>
      <c r="H4" s="109"/>
    </row>
    <row r="5" spans="1:8" ht="19.5" customHeight="1">
      <c r="A5" s="113"/>
      <c r="B5" s="119" t="s">
        <v>250</v>
      </c>
      <c r="C5" s="120"/>
      <c r="D5" s="120"/>
      <c r="E5" s="120"/>
      <c r="F5" s="120"/>
      <c r="G5" s="109"/>
      <c r="H5" s="109"/>
    </row>
    <row r="6" spans="1:8" ht="40.15" customHeight="1">
      <c r="A6" s="121">
        <v>3</v>
      </c>
      <c r="B6" s="114" t="s">
        <v>251</v>
      </c>
      <c r="C6" s="115" t="s">
        <v>252</v>
      </c>
      <c r="D6" s="116">
        <v>1</v>
      </c>
      <c r="E6" s="122"/>
      <c r="F6" s="118"/>
      <c r="G6" s="109"/>
      <c r="H6" s="109"/>
    </row>
    <row r="7" spans="1:8" ht="40.15" customHeight="1">
      <c r="A7" s="113">
        <v>4</v>
      </c>
      <c r="B7" s="114" t="s">
        <v>253</v>
      </c>
      <c r="C7" s="115" t="s">
        <v>252</v>
      </c>
      <c r="D7" s="116">
        <v>1</v>
      </c>
      <c r="E7" s="122"/>
      <c r="F7" s="118"/>
      <c r="G7" s="109"/>
      <c r="H7" s="109"/>
    </row>
    <row r="8" spans="1:8" ht="40.15" customHeight="1">
      <c r="A8" s="113">
        <v>5</v>
      </c>
      <c r="B8" s="114" t="s">
        <v>254</v>
      </c>
      <c r="C8" s="115" t="s">
        <v>252</v>
      </c>
      <c r="D8" s="116">
        <v>1</v>
      </c>
      <c r="E8" s="116"/>
      <c r="F8" s="118"/>
      <c r="G8" s="109"/>
      <c r="H8" s="109"/>
    </row>
    <row r="9" spans="1:8" ht="40.15" customHeight="1">
      <c r="A9" s="113">
        <v>6</v>
      </c>
      <c r="B9" s="114" t="s">
        <v>255</v>
      </c>
      <c r="C9" s="115" t="s">
        <v>252</v>
      </c>
      <c r="D9" s="116">
        <v>3</v>
      </c>
      <c r="E9" s="116"/>
      <c r="F9" s="118"/>
      <c r="G9" s="109"/>
      <c r="H9" s="109"/>
    </row>
    <row r="10" spans="1:8" ht="40.15" customHeight="1">
      <c r="A10" s="113">
        <v>7</v>
      </c>
      <c r="B10" s="114" t="s">
        <v>256</v>
      </c>
      <c r="C10" s="115" t="s">
        <v>252</v>
      </c>
      <c r="D10" s="116">
        <v>1</v>
      </c>
      <c r="E10" s="116"/>
      <c r="F10" s="118"/>
      <c r="G10" s="109"/>
      <c r="H10" s="109"/>
    </row>
    <row r="11" spans="1:8" ht="40.15" customHeight="1">
      <c r="A11" s="113">
        <v>8</v>
      </c>
      <c r="B11" s="123" t="s">
        <v>257</v>
      </c>
      <c r="C11" s="115" t="s">
        <v>258</v>
      </c>
      <c r="D11" s="116">
        <v>50</v>
      </c>
      <c r="E11" s="124"/>
      <c r="F11" s="118"/>
      <c r="G11" s="109"/>
      <c r="H11" s="109"/>
    </row>
    <row r="12" spans="1:8" ht="40.15" customHeight="1">
      <c r="A12" s="113">
        <v>9</v>
      </c>
      <c r="B12" s="123" t="s">
        <v>259</v>
      </c>
      <c r="C12" s="115" t="s">
        <v>258</v>
      </c>
      <c r="D12" s="116">
        <v>6</v>
      </c>
      <c r="E12" s="124"/>
      <c r="F12" s="118"/>
      <c r="G12" s="109"/>
      <c r="H12" s="109"/>
    </row>
    <row r="13" spans="1:8" ht="40.15" customHeight="1">
      <c r="A13" s="113">
        <v>10</v>
      </c>
      <c r="B13" s="114" t="s">
        <v>260</v>
      </c>
      <c r="C13" s="115" t="s">
        <v>258</v>
      </c>
      <c r="D13" s="116">
        <v>50</v>
      </c>
      <c r="E13" s="124"/>
      <c r="F13" s="125"/>
      <c r="G13" s="109"/>
      <c r="H13" s="109"/>
    </row>
    <row r="14" spans="1:8" ht="40.15" customHeight="1">
      <c r="A14" s="113">
        <v>11</v>
      </c>
      <c r="B14" s="114" t="s">
        <v>261</v>
      </c>
      <c r="C14" s="115" t="s">
        <v>258</v>
      </c>
      <c r="D14" s="116">
        <v>180</v>
      </c>
      <c r="E14" s="124"/>
      <c r="F14" s="125"/>
      <c r="G14" s="109"/>
      <c r="H14" s="109"/>
    </row>
    <row r="15" spans="1:8" ht="40.15" customHeight="1">
      <c r="A15" s="113">
        <v>12</v>
      </c>
      <c r="B15" s="114" t="s">
        <v>262</v>
      </c>
      <c r="C15" s="115" t="s">
        <v>258</v>
      </c>
      <c r="D15" s="116">
        <v>1080</v>
      </c>
      <c r="E15" s="124"/>
      <c r="F15" s="125"/>
      <c r="G15" s="109"/>
      <c r="H15" s="109"/>
    </row>
    <row r="16" spans="1:8" ht="222" customHeight="1">
      <c r="A16" s="113">
        <v>13</v>
      </c>
      <c r="B16" s="114" t="s">
        <v>263</v>
      </c>
      <c r="C16" s="115" t="s">
        <v>264</v>
      </c>
      <c r="D16" s="116">
        <v>1</v>
      </c>
      <c r="E16" s="116"/>
      <c r="F16" s="118"/>
      <c r="G16" s="109"/>
      <c r="H16" s="109"/>
    </row>
    <row r="17" spans="1:8" s="131" customFormat="1" ht="63">
      <c r="A17" s="113">
        <v>14</v>
      </c>
      <c r="B17" s="126" t="s">
        <v>265</v>
      </c>
      <c r="C17" s="127" t="s">
        <v>252</v>
      </c>
      <c r="D17" s="128">
        <v>1</v>
      </c>
      <c r="E17" s="128"/>
      <c r="F17" s="129"/>
      <c r="G17" s="130"/>
      <c r="H17" s="130"/>
    </row>
    <row r="18" spans="1:8" ht="40.15" customHeight="1">
      <c r="A18" s="113">
        <v>15</v>
      </c>
      <c r="B18" s="114" t="s">
        <v>266</v>
      </c>
      <c r="C18" s="115" t="s">
        <v>267</v>
      </c>
      <c r="D18" s="132">
        <v>6</v>
      </c>
      <c r="E18" s="122"/>
      <c r="F18" s="118"/>
      <c r="G18" s="109"/>
      <c r="H18" s="109"/>
    </row>
    <row r="19" spans="1:8" ht="58.9" customHeight="1">
      <c r="A19" s="113">
        <v>16</v>
      </c>
      <c r="B19" s="114" t="s">
        <v>268</v>
      </c>
      <c r="C19" s="115" t="s">
        <v>248</v>
      </c>
      <c r="D19" s="116">
        <f>D3</f>
        <v>3830</v>
      </c>
      <c r="E19" s="117"/>
      <c r="F19" s="118"/>
      <c r="G19" s="109"/>
      <c r="H19" s="109"/>
    </row>
    <row r="20" spans="1:8" ht="40.15" customHeight="1">
      <c r="A20" s="113">
        <v>17</v>
      </c>
      <c r="B20" s="123" t="s">
        <v>269</v>
      </c>
      <c r="C20" s="115" t="s">
        <v>252</v>
      </c>
      <c r="D20" s="116">
        <v>25</v>
      </c>
      <c r="E20" s="122"/>
      <c r="F20" s="118"/>
      <c r="G20" s="109"/>
      <c r="H20" s="109"/>
    </row>
    <row r="21" spans="1:8" ht="40.15" customHeight="1">
      <c r="A21" s="113">
        <v>18</v>
      </c>
      <c r="B21" s="123" t="s">
        <v>270</v>
      </c>
      <c r="C21" s="115" t="s">
        <v>252</v>
      </c>
      <c r="D21" s="116">
        <v>50</v>
      </c>
      <c r="E21" s="117"/>
      <c r="F21" s="118"/>
      <c r="G21" s="109"/>
      <c r="H21" s="109"/>
    </row>
    <row r="22" spans="1:8" ht="25.5" customHeight="1" thickBot="1">
      <c r="A22" s="133"/>
      <c r="B22" s="159" t="s">
        <v>271</v>
      </c>
      <c r="C22" s="159"/>
      <c r="D22" s="159"/>
      <c r="E22" s="159"/>
      <c r="F22" s="134"/>
      <c r="G22" s="135"/>
      <c r="H22" s="109"/>
    </row>
  </sheetData>
  <mergeCells count="2">
    <mergeCell ref="A1:F1"/>
    <mergeCell ref="B22:E22"/>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18"/>
  <sheetViews>
    <sheetView view="pageBreakPreview" zoomScale="115" zoomScaleSheetLayoutView="115" workbookViewId="0">
      <selection activeCell="C8" sqref="C8"/>
    </sheetView>
  </sheetViews>
  <sheetFormatPr defaultRowHeight="12.75"/>
  <cols>
    <col min="1" max="1" width="5.5703125" style="48" bestFit="1" customWidth="1"/>
    <col min="2" max="2" width="42.7109375" style="49" customWidth="1"/>
    <col min="3" max="3" width="34.5703125" style="49" customWidth="1"/>
  </cols>
  <sheetData>
    <row r="1" spans="1:3" ht="35.1" customHeight="1">
      <c r="A1" s="138" t="str">
        <f>'C-CW'!A1:H1</f>
        <v>PSB-142 BADABER PEHAWAR</v>
      </c>
      <c r="B1" s="138"/>
      <c r="C1" s="138"/>
    </row>
    <row r="2" spans="1:3" ht="23.45" customHeight="1">
      <c r="A2" s="50" t="s">
        <v>1</v>
      </c>
      <c r="B2" s="46" t="s">
        <v>2</v>
      </c>
      <c r="C2" s="50" t="s">
        <v>3</v>
      </c>
    </row>
    <row r="3" spans="1:3" ht="25.15" customHeight="1">
      <c r="A3" s="44" t="s">
        <v>4</v>
      </c>
      <c r="B3" s="46" t="s">
        <v>5</v>
      </c>
      <c r="C3" s="45"/>
    </row>
    <row r="4" spans="1:3" ht="35.1" customHeight="1">
      <c r="A4" s="44"/>
      <c r="B4" s="44" t="s">
        <v>6</v>
      </c>
      <c r="C4" s="101"/>
    </row>
    <row r="5" spans="1:3" ht="35.1" customHeight="1">
      <c r="A5" s="44"/>
      <c r="B5" s="44" t="s">
        <v>7</v>
      </c>
      <c r="C5" s="101"/>
    </row>
    <row r="6" spans="1:3" ht="35.1" customHeight="1">
      <c r="A6" s="44"/>
      <c r="B6" s="50" t="s">
        <v>8</v>
      </c>
      <c r="C6" s="102"/>
    </row>
    <row r="7" spans="1:3" ht="35.1" customHeight="1">
      <c r="A7" s="47" t="s">
        <v>9</v>
      </c>
      <c r="B7" s="46" t="s">
        <v>10</v>
      </c>
      <c r="C7" s="101"/>
    </row>
    <row r="8" spans="1:3" ht="35.1" customHeight="1">
      <c r="A8" s="44"/>
      <c r="B8" s="44" t="s">
        <v>6</v>
      </c>
      <c r="C8" s="101"/>
    </row>
    <row r="9" spans="1:3" ht="35.1" customHeight="1">
      <c r="A9" s="44"/>
      <c r="B9" s="44" t="s">
        <v>7</v>
      </c>
      <c r="C9" s="101"/>
    </row>
    <row r="10" spans="1:3" ht="35.1" customHeight="1">
      <c r="A10" s="44"/>
      <c r="B10" s="44" t="s">
        <v>11</v>
      </c>
      <c r="C10" s="101"/>
    </row>
    <row r="11" spans="1:3" ht="35.1" customHeight="1">
      <c r="A11" s="44"/>
      <c r="B11" s="50" t="s">
        <v>12</v>
      </c>
      <c r="C11" s="102"/>
    </row>
    <row r="12" spans="1:3" ht="35.1" customHeight="1">
      <c r="A12" s="47" t="s">
        <v>13</v>
      </c>
      <c r="B12" s="46" t="s">
        <v>14</v>
      </c>
      <c r="C12" s="101"/>
    </row>
    <row r="13" spans="1:3" ht="35.1" customHeight="1">
      <c r="A13" s="44"/>
      <c r="B13" s="50" t="s">
        <v>15</v>
      </c>
      <c r="C13" s="102"/>
    </row>
    <row r="14" spans="1:3" ht="35.1" customHeight="1">
      <c r="A14" s="47" t="s">
        <v>16</v>
      </c>
      <c r="B14" s="46" t="s">
        <v>17</v>
      </c>
      <c r="C14" s="101"/>
    </row>
    <row r="15" spans="1:3" ht="35.1" customHeight="1">
      <c r="A15" s="44"/>
      <c r="B15" s="50" t="s">
        <v>18</v>
      </c>
      <c r="C15" s="102"/>
    </row>
    <row r="16" spans="1:3" ht="35.1" customHeight="1">
      <c r="A16" s="78"/>
      <c r="B16" s="79" t="s">
        <v>19</v>
      </c>
      <c r="C16" s="103"/>
    </row>
    <row r="17" spans="1:3" ht="21" customHeight="1">
      <c r="A17" s="78"/>
      <c r="B17" s="79" t="s">
        <v>20</v>
      </c>
      <c r="C17" s="103"/>
    </row>
    <row r="18" spans="1:3" ht="35.1" customHeight="1">
      <c r="A18" s="78"/>
      <c r="B18" s="79" t="s">
        <v>21</v>
      </c>
      <c r="C18" s="103"/>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41"/>
  <sheetViews>
    <sheetView view="pageBreakPreview" zoomScale="80" zoomScaleSheetLayoutView="80" workbookViewId="0">
      <selection activeCell="B13" sqref="B13"/>
    </sheetView>
  </sheetViews>
  <sheetFormatPr defaultColWidth="9.140625" defaultRowHeight="15"/>
  <cols>
    <col min="1" max="1" width="12.140625" style="7" customWidth="1"/>
    <col min="2" max="2" width="63.28515625" style="6" customWidth="1"/>
    <col min="3" max="3" width="7.85546875" style="6" bestFit="1" customWidth="1"/>
    <col min="4" max="5" width="11.85546875" style="6" customWidth="1"/>
    <col min="6" max="6" width="19.7109375" style="25"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31.15" customHeight="1" thickBot="1">
      <c r="A1" s="139" t="s">
        <v>22</v>
      </c>
      <c r="B1" s="139"/>
      <c r="C1" s="139"/>
      <c r="D1" s="139"/>
      <c r="E1" s="139"/>
      <c r="F1" s="139"/>
      <c r="G1" s="139"/>
      <c r="H1" s="139"/>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41"/>
      <c r="B3" s="143"/>
      <c r="C3" s="145"/>
      <c r="D3" s="34" t="s">
        <v>28</v>
      </c>
      <c r="E3" s="34" t="s">
        <v>29</v>
      </c>
      <c r="F3" s="35" t="s">
        <v>30</v>
      </c>
      <c r="G3" s="34" t="s">
        <v>28</v>
      </c>
      <c r="H3" s="36" t="s">
        <v>31</v>
      </c>
      <c r="I3" s="31"/>
      <c r="J3" s="31"/>
      <c r="K3" s="31"/>
      <c r="L3" s="31"/>
      <c r="M3" s="31"/>
      <c r="N3" s="31"/>
      <c r="O3" s="32"/>
    </row>
    <row r="4" spans="1:15" s="33" customFormat="1" ht="30.75" customHeight="1">
      <c r="A4" s="58"/>
      <c r="B4" s="65" t="s">
        <v>5</v>
      </c>
      <c r="C4" s="59"/>
      <c r="D4" s="60"/>
      <c r="E4" s="60"/>
      <c r="F4" s="61"/>
      <c r="G4" s="60"/>
      <c r="H4" s="62"/>
      <c r="I4" s="31"/>
      <c r="J4" s="31"/>
      <c r="K4" s="31"/>
      <c r="L4" s="31"/>
      <c r="M4" s="31"/>
      <c r="N4" s="31"/>
      <c r="O4" s="32"/>
    </row>
    <row r="5" spans="1:15" s="3" customFormat="1" ht="24.75" customHeight="1">
      <c r="A5" s="54" t="s">
        <v>4</v>
      </c>
      <c r="B5" s="55" t="s">
        <v>32</v>
      </c>
      <c r="C5" s="56"/>
      <c r="D5" s="57"/>
      <c r="E5" s="57"/>
      <c r="F5" s="54"/>
      <c r="G5" s="16"/>
      <c r="H5" s="15"/>
      <c r="I5" s="1"/>
      <c r="J5" s="1"/>
      <c r="K5" s="1"/>
      <c r="L5" s="1"/>
      <c r="M5" s="1"/>
      <c r="N5" s="1"/>
      <c r="O5" s="2"/>
    </row>
    <row r="6" spans="1:15" s="5" customFormat="1" ht="42" customHeight="1">
      <c r="A6" s="20" t="s">
        <v>33</v>
      </c>
      <c r="B6" s="17" t="s">
        <v>34</v>
      </c>
      <c r="C6" s="14" t="s">
        <v>35</v>
      </c>
      <c r="D6" s="24">
        <f>'CW-SHEET'!G6</f>
        <v>84.937712344280854</v>
      </c>
      <c r="E6" s="24"/>
      <c r="F6" s="104"/>
      <c r="G6" s="22" t="e">
        <f>#REF!+#REF!</f>
        <v>#REF!</v>
      </c>
      <c r="H6" s="22" t="e">
        <f>ROUND(G6*#REF!,2)</f>
        <v>#REF!</v>
      </c>
      <c r="I6" s="1"/>
      <c r="J6" s="1"/>
      <c r="K6" s="1"/>
      <c r="L6" s="1"/>
      <c r="M6" s="1"/>
      <c r="N6" s="1"/>
      <c r="O6" s="4"/>
    </row>
    <row r="7" spans="1:15" s="5" customFormat="1" ht="45.75" customHeight="1">
      <c r="A7" s="20" t="s">
        <v>36</v>
      </c>
      <c r="B7" s="17" t="s">
        <v>37</v>
      </c>
      <c r="C7" s="14" t="s">
        <v>35</v>
      </c>
      <c r="D7" s="24">
        <f>'CW-SHEET'!G11</f>
        <v>84.937712344280854</v>
      </c>
      <c r="E7" s="24"/>
      <c r="F7" s="104"/>
      <c r="G7" s="23" t="e">
        <f>#REF!+#REF!</f>
        <v>#REF!</v>
      </c>
      <c r="H7" s="22" t="e">
        <f>ROUND(G7*#REF!,2)</f>
        <v>#REF!</v>
      </c>
      <c r="I7" s="1"/>
      <c r="J7" s="1"/>
      <c r="K7" s="1"/>
      <c r="L7" s="1"/>
      <c r="M7" s="1"/>
      <c r="N7" s="1"/>
      <c r="O7" s="4"/>
    </row>
    <row r="8" spans="1:15" s="5" customFormat="1" ht="45.75" customHeight="1">
      <c r="A8" s="20" t="s">
        <v>38</v>
      </c>
      <c r="B8" s="17" t="s">
        <v>39</v>
      </c>
      <c r="C8" s="14" t="s">
        <v>35</v>
      </c>
      <c r="D8" s="24">
        <f>'CW-SHEET'!G21</f>
        <v>84.937712344280854</v>
      </c>
      <c r="E8" s="24"/>
      <c r="F8" s="104"/>
      <c r="G8" s="23" t="e">
        <f>#REF!+#REF!</f>
        <v>#REF!</v>
      </c>
      <c r="H8" s="22" t="e">
        <f>ROUND(G8*#REF!,2)</f>
        <v>#REF!</v>
      </c>
      <c r="I8" s="1"/>
      <c r="J8" s="1"/>
      <c r="K8" s="1"/>
      <c r="L8" s="1"/>
      <c r="M8" s="1"/>
      <c r="N8" s="1"/>
      <c r="O8" s="4"/>
    </row>
    <row r="9" spans="1:15" s="5" customFormat="1" ht="45.75" customHeight="1">
      <c r="A9" s="20" t="s">
        <v>40</v>
      </c>
      <c r="B9" s="17" t="s">
        <v>41</v>
      </c>
      <c r="C9" s="14" t="s">
        <v>35</v>
      </c>
      <c r="D9" s="24">
        <f>'CW-SHEET'!G16</f>
        <v>84.937712344280854</v>
      </c>
      <c r="E9" s="24"/>
      <c r="F9" s="104"/>
      <c r="G9" s="23"/>
      <c r="H9" s="22"/>
      <c r="I9" s="1"/>
      <c r="J9" s="1"/>
      <c r="K9" s="1"/>
      <c r="L9" s="1"/>
      <c r="M9" s="1"/>
      <c r="N9" s="1"/>
      <c r="O9" s="4"/>
    </row>
    <row r="10" spans="1:15" s="5" customFormat="1" ht="45.75" customHeight="1">
      <c r="A10" s="20" t="s">
        <v>42</v>
      </c>
      <c r="B10" s="17" t="s">
        <v>43</v>
      </c>
      <c r="C10" s="14" t="s">
        <v>35</v>
      </c>
      <c r="D10" s="24">
        <f>'CW-SHEET'!G26</f>
        <v>84.937712344280854</v>
      </c>
      <c r="E10" s="24"/>
      <c r="F10" s="104"/>
      <c r="G10" s="23" t="e">
        <f>#REF!+#REF!</f>
        <v>#REF!</v>
      </c>
      <c r="H10" s="22" t="e">
        <f>ROUND(G10*#REF!,2)</f>
        <v>#REF!</v>
      </c>
      <c r="I10" s="1"/>
      <c r="J10" s="1"/>
      <c r="K10" s="1"/>
      <c r="L10" s="1"/>
      <c r="M10" s="1"/>
      <c r="N10" s="1"/>
      <c r="O10" s="4"/>
    </row>
    <row r="11" spans="1:15" s="5" customFormat="1" ht="45.75" customHeight="1">
      <c r="A11" s="20" t="s">
        <v>44</v>
      </c>
      <c r="B11" s="17" t="s">
        <v>45</v>
      </c>
      <c r="C11" s="14" t="s">
        <v>35</v>
      </c>
      <c r="D11" s="24">
        <f>'CW-SHEET'!G21</f>
        <v>84.937712344280854</v>
      </c>
      <c r="E11" s="24"/>
      <c r="F11" s="104"/>
      <c r="G11" s="23" t="e">
        <f>#REF!+#REF!</f>
        <v>#REF!</v>
      </c>
      <c r="H11" s="22" t="e">
        <f>ROUND(G11*#REF!,2)</f>
        <v>#REF!</v>
      </c>
      <c r="I11" s="1"/>
      <c r="J11" s="1"/>
      <c r="K11" s="1"/>
      <c r="L11" s="1"/>
      <c r="M11" s="1"/>
      <c r="N11" s="1"/>
      <c r="O11" s="4"/>
    </row>
    <row r="12" spans="1:15" s="5" customFormat="1" ht="45.75" customHeight="1">
      <c r="A12" s="28" t="s">
        <v>46</v>
      </c>
      <c r="B12" s="17" t="s">
        <v>47</v>
      </c>
      <c r="C12" s="14" t="s">
        <v>35</v>
      </c>
      <c r="D12" s="24">
        <f>'CW-SHEET'!G31</f>
        <v>176.95356738391845</v>
      </c>
      <c r="E12" s="24"/>
      <c r="F12" s="104"/>
      <c r="G12" s="22" t="e">
        <f>#REF!+#REF!</f>
        <v>#REF!</v>
      </c>
      <c r="H12" s="22" t="e">
        <f>ROUND(G12*#REF!,2)</f>
        <v>#REF!</v>
      </c>
      <c r="I12" s="1"/>
      <c r="J12" s="1"/>
      <c r="K12" s="1"/>
      <c r="L12" s="1"/>
      <c r="M12" s="1"/>
      <c r="N12" s="1"/>
      <c r="O12" s="4"/>
    </row>
    <row r="13" spans="1:15" s="5" customFormat="1" ht="51" customHeight="1">
      <c r="A13" s="20" t="s">
        <v>48</v>
      </c>
      <c r="B13" s="17" t="s">
        <v>49</v>
      </c>
      <c r="C13" s="14" t="s">
        <v>35</v>
      </c>
      <c r="D13" s="24">
        <f>'CW-SHEET'!G36</f>
        <v>5.6058890147225364</v>
      </c>
      <c r="E13" s="24"/>
      <c r="F13" s="104"/>
      <c r="G13" s="22" t="e">
        <f>#REF!+#REF!</f>
        <v>#REF!</v>
      </c>
      <c r="H13" s="22" t="e">
        <f>ROUND(G13*#REF!,2)</f>
        <v>#REF!</v>
      </c>
      <c r="I13" s="1"/>
      <c r="J13" s="1"/>
      <c r="K13" s="1"/>
      <c r="L13" s="1"/>
      <c r="M13" s="1"/>
      <c r="N13" s="1"/>
      <c r="O13" s="4"/>
    </row>
    <row r="14" spans="1:15" s="5" customFormat="1" ht="42" customHeight="1">
      <c r="A14" s="20" t="s">
        <v>50</v>
      </c>
      <c r="B14" s="17" t="s">
        <v>51</v>
      </c>
      <c r="C14" s="14" t="s">
        <v>35</v>
      </c>
      <c r="D14" s="24">
        <f>'CW-SHEET'!G41</f>
        <v>41.761041902604759</v>
      </c>
      <c r="E14" s="24"/>
      <c r="F14" s="104"/>
      <c r="G14" s="22" t="e">
        <f>#REF!+#REF!</f>
        <v>#REF!</v>
      </c>
      <c r="H14" s="22" t="e">
        <f>ROUND(G14*#REF!,2)</f>
        <v>#REF!</v>
      </c>
      <c r="I14" s="1"/>
      <c r="J14" s="1"/>
      <c r="K14" s="1"/>
      <c r="L14" s="1"/>
      <c r="M14" s="1"/>
      <c r="N14" s="1"/>
      <c r="O14" s="4"/>
    </row>
    <row r="15" spans="1:15" s="5" customFormat="1" ht="42" customHeight="1">
      <c r="A15" s="41" t="s">
        <v>52</v>
      </c>
      <c r="B15" s="17" t="s">
        <v>53</v>
      </c>
      <c r="C15" s="14" t="s">
        <v>35</v>
      </c>
      <c r="D15" s="24">
        <f>'CW-SHEET'!G46</f>
        <v>53.086070215175539</v>
      </c>
      <c r="E15" s="24"/>
      <c r="F15" s="104"/>
      <c r="G15" s="22" t="e">
        <f>#REF!+#REF!</f>
        <v>#REF!</v>
      </c>
      <c r="H15" s="22" t="e">
        <f>ROUND(G15*#REF!,2)</f>
        <v>#REF!</v>
      </c>
      <c r="I15" s="1"/>
      <c r="J15" s="1"/>
      <c r="K15" s="1"/>
      <c r="L15" s="1"/>
      <c r="M15" s="1"/>
      <c r="N15" s="1"/>
      <c r="O15" s="4"/>
    </row>
    <row r="16" spans="1:15" s="5" customFormat="1" ht="47.25" customHeight="1">
      <c r="A16" s="28" t="s">
        <v>54</v>
      </c>
      <c r="B16" s="21" t="s">
        <v>55</v>
      </c>
      <c r="C16" s="14" t="s">
        <v>56</v>
      </c>
      <c r="D16" s="24">
        <f>'CW-SHEET'!G61</f>
        <v>111.62790697674419</v>
      </c>
      <c r="E16" s="24"/>
      <c r="F16" s="104"/>
      <c r="G16" s="22" t="e">
        <f>#REF!+#REF!</f>
        <v>#REF!</v>
      </c>
      <c r="H16" s="22" t="e">
        <f>ROUND(G16*#REF!,2)</f>
        <v>#REF!</v>
      </c>
      <c r="I16" s="1"/>
      <c r="J16" s="1"/>
      <c r="K16" s="1"/>
      <c r="L16" s="1"/>
      <c r="M16" s="1"/>
      <c r="N16" s="1"/>
      <c r="O16" s="4"/>
    </row>
    <row r="17" spans="1:15" s="5" customFormat="1" ht="47.25" customHeight="1">
      <c r="A17" s="28" t="s">
        <v>57</v>
      </c>
      <c r="B17" s="21" t="s">
        <v>58</v>
      </c>
      <c r="C17" s="14" t="s">
        <v>56</v>
      </c>
      <c r="D17" s="24">
        <f>'CW-SHEET'!G66</f>
        <v>325.58139534883719</v>
      </c>
      <c r="E17" s="24"/>
      <c r="F17" s="104"/>
      <c r="G17" s="22" t="e">
        <f>#REF!+#REF!</f>
        <v>#REF!</v>
      </c>
      <c r="H17" s="22" t="e">
        <f>ROUND(G17*#REF!,2)</f>
        <v>#REF!</v>
      </c>
      <c r="I17" s="1"/>
      <c r="J17" s="1"/>
      <c r="K17" s="1"/>
      <c r="L17" s="1"/>
      <c r="M17" s="1"/>
      <c r="N17" s="1"/>
      <c r="O17" s="4"/>
    </row>
    <row r="18" spans="1:15" s="5" customFormat="1" ht="47.25" customHeight="1">
      <c r="A18" s="26" t="s">
        <v>59</v>
      </c>
      <c r="B18" s="17" t="s">
        <v>60</v>
      </c>
      <c r="C18" s="14" t="s">
        <v>61</v>
      </c>
      <c r="D18" s="24">
        <f>'CW-SHEET'!F50</f>
        <v>13.406079854809438</v>
      </c>
      <c r="E18" s="24"/>
      <c r="F18" s="104"/>
      <c r="G18" s="22" t="e">
        <f>#REF!+#REF!</f>
        <v>#REF!</v>
      </c>
      <c r="H18" s="22" t="e">
        <f>ROUND(G18*#REF!,2)</f>
        <v>#REF!</v>
      </c>
      <c r="I18" s="38"/>
      <c r="J18" s="39"/>
      <c r="K18" s="40"/>
      <c r="L18" s="1"/>
      <c r="M18" s="1"/>
      <c r="N18" s="1"/>
      <c r="O18" s="4"/>
    </row>
    <row r="19" spans="1:15" s="5" customFormat="1" ht="53.25" customHeight="1">
      <c r="A19" s="20" t="s">
        <v>62</v>
      </c>
      <c r="B19" s="17" t="s">
        <v>63</v>
      </c>
      <c r="C19" s="14" t="s">
        <v>35</v>
      </c>
      <c r="D19" s="24">
        <f>'CW-SHEET'!G56</f>
        <v>63.703284258210644</v>
      </c>
      <c r="E19" s="24"/>
      <c r="F19" s="104"/>
      <c r="G19" s="22" t="e">
        <f>#REF!+#REF!</f>
        <v>#REF!</v>
      </c>
      <c r="H19" s="22" t="e">
        <f>ROUND(G19*#REF!,2)</f>
        <v>#REF!</v>
      </c>
      <c r="I19" s="1"/>
      <c r="J19" s="1"/>
      <c r="K19" s="1"/>
      <c r="L19" s="1"/>
      <c r="M19" s="1"/>
      <c r="N19" s="1"/>
      <c r="O19" s="4"/>
    </row>
    <row r="20" spans="1:15" s="5" customFormat="1" ht="45.75" customHeight="1">
      <c r="A20" s="20" t="s">
        <v>64</v>
      </c>
      <c r="B20" s="17" t="s">
        <v>65</v>
      </c>
      <c r="C20" s="14" t="s">
        <v>35</v>
      </c>
      <c r="D20" s="24">
        <f>'CW-SHEET'!G71</f>
        <v>59.456398640996603</v>
      </c>
      <c r="E20" s="24"/>
      <c r="F20" s="104"/>
      <c r="G20" s="22" t="e">
        <f>#REF!+#REF!</f>
        <v>#REF!</v>
      </c>
      <c r="H20" s="22" t="e">
        <f>ROUND(G20*#REF!,2)</f>
        <v>#REF!</v>
      </c>
      <c r="I20" s="1"/>
      <c r="J20" s="1"/>
      <c r="K20" s="1"/>
      <c r="L20" s="1"/>
      <c r="M20" s="1"/>
      <c r="N20" s="1"/>
      <c r="O20" s="4"/>
    </row>
    <row r="21" spans="1:15" s="5" customFormat="1" ht="45.75" customHeight="1">
      <c r="A21" s="28" t="s">
        <v>66</v>
      </c>
      <c r="B21" s="17" t="s">
        <v>67</v>
      </c>
      <c r="C21" s="14" t="s">
        <v>35</v>
      </c>
      <c r="D21" s="24">
        <f>'CW-SHEET'!G76</f>
        <v>28.029445073612685</v>
      </c>
      <c r="E21" s="24"/>
      <c r="F21" s="104"/>
      <c r="G21" s="22" t="e">
        <f>#REF!+#REF!</f>
        <v>#REF!</v>
      </c>
      <c r="H21" s="22" t="e">
        <f>ROUND(G21*#REF!,2)</f>
        <v>#REF!</v>
      </c>
      <c r="I21" s="1"/>
      <c r="J21" s="1"/>
      <c r="K21" s="1"/>
      <c r="L21" s="1"/>
      <c r="M21" s="1"/>
      <c r="N21" s="1"/>
      <c r="O21" s="4"/>
    </row>
    <row r="22" spans="1:15" s="5" customFormat="1" ht="51.75" customHeight="1">
      <c r="A22" s="28" t="s">
        <v>68</v>
      </c>
      <c r="B22" s="17" t="s">
        <v>69</v>
      </c>
      <c r="C22" s="14" t="s">
        <v>56</v>
      </c>
      <c r="D22" s="24">
        <f>'CW-SHEET'!G81</f>
        <v>40.930232558139537</v>
      </c>
      <c r="E22" s="24"/>
      <c r="F22" s="104"/>
      <c r="G22" s="22" t="e">
        <f>#REF!+#REF!</f>
        <v>#REF!</v>
      </c>
      <c r="H22" s="22" t="e">
        <f>ROUND(G22*#REF!,2)</f>
        <v>#REF!</v>
      </c>
      <c r="I22" s="1"/>
      <c r="J22" s="1"/>
      <c r="K22" s="1"/>
      <c r="L22" s="1"/>
      <c r="M22" s="1"/>
      <c r="N22" s="1"/>
      <c r="O22" s="4"/>
    </row>
    <row r="23" spans="1:15" s="5" customFormat="1" ht="55.5" customHeight="1">
      <c r="A23" s="28" t="s">
        <v>70</v>
      </c>
      <c r="B23" s="17" t="s">
        <v>71</v>
      </c>
      <c r="C23" s="14" t="s">
        <v>56</v>
      </c>
      <c r="D23" s="24">
        <f>'CW-SHEET'!G86</f>
        <v>279.06976744186045</v>
      </c>
      <c r="E23" s="24"/>
      <c r="F23" s="104"/>
      <c r="G23" s="22" t="e">
        <f>#REF!+#REF!</f>
        <v>#REF!</v>
      </c>
      <c r="H23" s="22" t="e">
        <f>ROUND(G23*#REF!,2)</f>
        <v>#REF!</v>
      </c>
      <c r="I23" s="1"/>
      <c r="J23" s="1"/>
      <c r="K23" s="1"/>
      <c r="L23" s="1"/>
      <c r="M23" s="1"/>
      <c r="N23" s="1"/>
      <c r="O23" s="4"/>
    </row>
    <row r="24" spans="1:15" s="5" customFormat="1" ht="51.75" customHeight="1">
      <c r="A24" s="28" t="s">
        <v>72</v>
      </c>
      <c r="B24" s="17" t="s">
        <v>73</v>
      </c>
      <c r="C24" s="14" t="s">
        <v>56</v>
      </c>
      <c r="D24" s="30">
        <f>'CW-SHEET'!G91</f>
        <v>260.46511627906978</v>
      </c>
      <c r="E24" s="30"/>
      <c r="F24" s="104"/>
      <c r="G24" s="22" t="e">
        <f>#REF!+#REF!</f>
        <v>#REF!</v>
      </c>
      <c r="H24" s="22" t="e">
        <f>ROUND(G24*#REF!,2)</f>
        <v>#REF!</v>
      </c>
      <c r="I24" s="1"/>
      <c r="J24" s="1"/>
      <c r="K24" s="1"/>
      <c r="L24" s="1"/>
      <c r="M24" s="1"/>
      <c r="N24" s="1"/>
      <c r="O24" s="4"/>
    </row>
    <row r="25" spans="1:15" s="5" customFormat="1" ht="51.75" customHeight="1">
      <c r="A25" s="28" t="s">
        <v>74</v>
      </c>
      <c r="B25" s="17" t="s">
        <v>75</v>
      </c>
      <c r="C25" s="14" t="s">
        <v>56</v>
      </c>
      <c r="D25" s="30">
        <f>'CW-SHEET'!G96</f>
        <v>279.06976744186045</v>
      </c>
      <c r="E25" s="30"/>
      <c r="F25" s="104"/>
      <c r="G25" s="22" t="e">
        <f>#REF!+#REF!</f>
        <v>#REF!</v>
      </c>
      <c r="H25" s="22" t="e">
        <f>ROUND(G25*#REF!,2)</f>
        <v>#REF!</v>
      </c>
      <c r="I25" s="1"/>
      <c r="J25" s="1"/>
      <c r="K25" s="1"/>
      <c r="L25" s="1"/>
      <c r="M25" s="1"/>
      <c r="N25" s="1"/>
      <c r="O25" s="4"/>
    </row>
    <row r="26" spans="1:15" s="5" customFormat="1" ht="45.75" customHeight="1">
      <c r="A26" s="28" t="s">
        <v>76</v>
      </c>
      <c r="B26" s="21" t="s">
        <v>77</v>
      </c>
      <c r="C26" s="14" t="s">
        <v>56</v>
      </c>
      <c r="D26" s="24">
        <f>'CW-SHEET'!G101</f>
        <v>297.67441860465118</v>
      </c>
      <c r="E26" s="24"/>
      <c r="F26" s="104"/>
      <c r="G26" s="22" t="e">
        <f>#REF!+#REF!</f>
        <v>#REF!</v>
      </c>
      <c r="H26" s="22" t="e">
        <f>ROUND(G26*#REF!,2)</f>
        <v>#REF!</v>
      </c>
      <c r="I26" s="1"/>
      <c r="J26" s="1"/>
      <c r="K26" s="1"/>
      <c r="L26" s="1"/>
      <c r="M26" s="1"/>
      <c r="N26" s="1"/>
      <c r="O26" s="4"/>
    </row>
    <row r="27" spans="1:15" s="5" customFormat="1" ht="84.75" customHeight="1">
      <c r="A27" s="28" t="s">
        <v>78</v>
      </c>
      <c r="B27" s="17" t="s">
        <v>79</v>
      </c>
      <c r="C27" s="14" t="s">
        <v>56</v>
      </c>
      <c r="D27" s="24">
        <f>'CW-SHEET'!G106</f>
        <v>14.883720930232558</v>
      </c>
      <c r="E27" s="24"/>
      <c r="F27" s="104"/>
      <c r="G27" s="22" t="e">
        <f>#REF!+#REF!</f>
        <v>#REF!</v>
      </c>
      <c r="H27" s="22" t="e">
        <f>ROUND(G27*#REF!,2)</f>
        <v>#REF!</v>
      </c>
      <c r="I27" s="1"/>
      <c r="J27" s="1"/>
      <c r="K27" s="1"/>
      <c r="L27" s="1"/>
      <c r="M27" s="1"/>
      <c r="N27" s="1"/>
      <c r="O27" s="4"/>
    </row>
    <row r="28" spans="1:15" s="5" customFormat="1" ht="57" customHeight="1">
      <c r="A28" s="28" t="s">
        <v>80</v>
      </c>
      <c r="B28" s="17" t="s">
        <v>81</v>
      </c>
      <c r="C28" s="14" t="s">
        <v>56</v>
      </c>
      <c r="D28" s="24">
        <f>'CW-SHEET'!G117</f>
        <v>65.302325581395351</v>
      </c>
      <c r="E28" s="24"/>
      <c r="F28" s="104"/>
      <c r="G28" s="22" t="e">
        <f>#REF!+#REF!</f>
        <v>#REF!</v>
      </c>
      <c r="H28" s="22" t="e">
        <f>ROUND(G28*#REF!,2)</f>
        <v>#REF!</v>
      </c>
      <c r="I28" s="1"/>
      <c r="J28" s="1"/>
      <c r="K28" s="1"/>
      <c r="L28" s="1"/>
      <c r="M28" s="1"/>
      <c r="N28" s="1"/>
      <c r="O28" s="4"/>
    </row>
    <row r="29" spans="1:15" s="5" customFormat="1" ht="52.5" customHeight="1">
      <c r="A29" s="28" t="s">
        <v>82</v>
      </c>
      <c r="B29" s="17" t="s">
        <v>83</v>
      </c>
      <c r="C29" s="14" t="s">
        <v>56</v>
      </c>
      <c r="D29" s="24">
        <f>'CW-SHEET'!G122</f>
        <v>65.302325581395351</v>
      </c>
      <c r="E29" s="24"/>
      <c r="F29" s="104"/>
      <c r="G29" s="22" t="e">
        <f>#REF!+#REF!</f>
        <v>#REF!</v>
      </c>
      <c r="H29" s="22" t="e">
        <f>ROUND(G29*#REF!,2)</f>
        <v>#REF!</v>
      </c>
      <c r="I29" s="1"/>
      <c r="J29" s="1"/>
      <c r="K29" s="1"/>
      <c r="L29" s="1"/>
      <c r="M29" s="1"/>
      <c r="N29" s="1"/>
      <c r="O29" s="4"/>
    </row>
    <row r="30" spans="1:15" s="5" customFormat="1" ht="63" customHeight="1">
      <c r="A30" s="28" t="s">
        <v>84</v>
      </c>
      <c r="B30" s="21" t="s">
        <v>85</v>
      </c>
      <c r="C30" s="14" t="s">
        <v>86</v>
      </c>
      <c r="D30" s="24">
        <f>'CW-SHEET'!G127</f>
        <v>21.334958854007922</v>
      </c>
      <c r="E30" s="24"/>
      <c r="F30" s="104"/>
      <c r="G30" s="22"/>
      <c r="H30" s="22"/>
      <c r="I30" s="1"/>
      <c r="J30" s="1"/>
      <c r="K30" s="1"/>
      <c r="L30" s="1"/>
      <c r="M30" s="1"/>
      <c r="N30" s="1"/>
      <c r="O30" s="4"/>
    </row>
    <row r="31" spans="1:15" s="5" customFormat="1" ht="48.75" customHeight="1">
      <c r="A31" s="28" t="s">
        <v>87</v>
      </c>
      <c r="B31" s="17" t="s">
        <v>88</v>
      </c>
      <c r="C31" s="14" t="s">
        <v>35</v>
      </c>
      <c r="D31" s="24">
        <f>'CW-SHEET'!G132</f>
        <v>10.65118912797282</v>
      </c>
      <c r="E31" s="24"/>
      <c r="F31" s="104"/>
      <c r="G31" s="22" t="e">
        <f>#REF!+#REF!</f>
        <v>#REF!</v>
      </c>
      <c r="H31" s="22" t="e">
        <f>ROUND(G31*#REF!,2)</f>
        <v>#REF!</v>
      </c>
      <c r="I31" s="1"/>
      <c r="J31" s="1"/>
      <c r="K31" s="1"/>
      <c r="L31" s="1"/>
      <c r="M31" s="1"/>
      <c r="N31" s="1"/>
      <c r="O31" s="4"/>
    </row>
    <row r="32" spans="1:15" s="5" customFormat="1" ht="48.75" customHeight="1">
      <c r="A32" s="28" t="s">
        <v>89</v>
      </c>
      <c r="B32" s="17" t="s">
        <v>90</v>
      </c>
      <c r="C32" s="14" t="s">
        <v>56</v>
      </c>
      <c r="D32" s="24">
        <f>'CW-SHEET'!G137</f>
        <v>8.9302325581395348</v>
      </c>
      <c r="E32" s="24"/>
      <c r="F32" s="104"/>
      <c r="G32" s="22"/>
      <c r="H32" s="22"/>
      <c r="I32" s="1"/>
      <c r="J32" s="1"/>
      <c r="K32" s="1"/>
      <c r="L32" s="1"/>
      <c r="M32" s="1"/>
      <c r="N32" s="1"/>
      <c r="O32" s="4"/>
    </row>
    <row r="33" spans="1:15" s="5" customFormat="1" ht="47.25" customHeight="1">
      <c r="A33" s="28" t="s">
        <v>91</v>
      </c>
      <c r="B33" s="21" t="s">
        <v>92</v>
      </c>
      <c r="C33" s="14" t="s">
        <v>56</v>
      </c>
      <c r="D33" s="24">
        <f>'CW-SHEET'!G139</f>
        <v>539.53488372093022</v>
      </c>
      <c r="E33" s="24"/>
      <c r="F33" s="104"/>
      <c r="G33" s="22"/>
      <c r="H33" s="22"/>
      <c r="I33" s="1"/>
      <c r="J33" s="1"/>
      <c r="K33" s="1"/>
      <c r="L33" s="1"/>
      <c r="M33" s="1"/>
      <c r="N33" s="1"/>
      <c r="O33" s="4"/>
    </row>
    <row r="34" spans="1:15" s="5" customFormat="1" ht="47.25" customHeight="1">
      <c r="A34" s="28" t="s">
        <v>93</v>
      </c>
      <c r="B34" s="21" t="s">
        <v>94</v>
      </c>
      <c r="C34" s="14" t="s">
        <v>56</v>
      </c>
      <c r="D34" s="24">
        <f>'CW-SHEET'!G144</f>
        <v>539.53488372093022</v>
      </c>
      <c r="E34" s="24"/>
      <c r="F34" s="104"/>
      <c r="G34" s="22"/>
      <c r="H34" s="22"/>
      <c r="I34" s="1"/>
      <c r="J34" s="1"/>
      <c r="K34" s="1"/>
      <c r="L34" s="1"/>
      <c r="M34" s="1"/>
      <c r="N34" s="1"/>
      <c r="O34" s="4"/>
    </row>
    <row r="35" spans="1:15" s="5" customFormat="1" ht="47.25" customHeight="1">
      <c r="A35" s="28" t="s">
        <v>95</v>
      </c>
      <c r="B35" s="21" t="s">
        <v>96</v>
      </c>
      <c r="C35" s="14" t="s">
        <v>56</v>
      </c>
      <c r="D35" s="24">
        <f>'CW-SHEET'!G154</f>
        <v>297.67441860465118</v>
      </c>
      <c r="E35" s="24"/>
      <c r="F35" s="104"/>
      <c r="G35" s="22"/>
      <c r="H35" s="22"/>
      <c r="I35" s="1"/>
      <c r="J35" s="1"/>
      <c r="K35" s="1"/>
      <c r="L35" s="1"/>
      <c r="M35" s="1"/>
      <c r="N35" s="1"/>
      <c r="O35" s="4"/>
    </row>
    <row r="36" spans="1:15" s="5" customFormat="1" ht="47.25" customHeight="1">
      <c r="A36" s="28" t="s">
        <v>97</v>
      </c>
      <c r="B36" s="21" t="s">
        <v>98</v>
      </c>
      <c r="C36" s="14" t="s">
        <v>56</v>
      </c>
      <c r="D36" s="24">
        <f>D35</f>
        <v>297.67441860465118</v>
      </c>
      <c r="E36" s="24"/>
      <c r="F36" s="104"/>
      <c r="G36" s="22"/>
      <c r="H36" s="22"/>
      <c r="I36" s="1"/>
      <c r="J36" s="1"/>
      <c r="K36" s="1"/>
      <c r="L36" s="1"/>
      <c r="M36" s="1"/>
      <c r="N36" s="1"/>
      <c r="O36" s="4"/>
    </row>
    <row r="37" spans="1:15" s="5" customFormat="1" ht="47.25" customHeight="1">
      <c r="A37" s="28" t="s">
        <v>99</v>
      </c>
      <c r="B37" s="21" t="s">
        <v>100</v>
      </c>
      <c r="C37" s="14" t="s">
        <v>56</v>
      </c>
      <c r="D37" s="24">
        <f>'CW-SHEET'!G162</f>
        <v>8.9302325581395348</v>
      </c>
      <c r="E37" s="24"/>
      <c r="F37" s="104"/>
      <c r="G37" s="22"/>
      <c r="H37" s="22"/>
      <c r="I37" s="1"/>
      <c r="J37" s="1"/>
      <c r="K37" s="1"/>
      <c r="L37" s="1"/>
      <c r="M37" s="1"/>
      <c r="N37" s="1"/>
      <c r="O37" s="4"/>
    </row>
    <row r="38" spans="1:15" s="5" customFormat="1" ht="54" customHeight="1">
      <c r="A38" s="28" t="s">
        <v>101</v>
      </c>
      <c r="B38" s="17" t="s">
        <v>102</v>
      </c>
      <c r="C38" s="14" t="s">
        <v>56</v>
      </c>
      <c r="D38" s="24">
        <f>'CW-SHEET'!G167</f>
        <v>279.06976744186045</v>
      </c>
      <c r="E38" s="24"/>
      <c r="F38" s="104"/>
      <c r="G38" s="22" t="e">
        <f>#REF!+#REF!</f>
        <v>#REF!</v>
      </c>
      <c r="H38" s="22" t="e">
        <f>ROUND(G38*#REF!,2)</f>
        <v>#REF!</v>
      </c>
      <c r="I38" s="1"/>
      <c r="J38" s="1"/>
      <c r="K38" s="1"/>
      <c r="L38" s="1"/>
      <c r="M38" s="1"/>
      <c r="N38" s="1"/>
      <c r="O38" s="4"/>
    </row>
    <row r="39" spans="1:15" s="5" customFormat="1" ht="47.25" customHeight="1">
      <c r="A39" s="28" t="s">
        <v>103</v>
      </c>
      <c r="B39" s="21" t="s">
        <v>104</v>
      </c>
      <c r="C39" s="14" t="s">
        <v>35</v>
      </c>
      <c r="D39" s="24">
        <f>'CW-SHEET'!G172</f>
        <v>20.385050962627407</v>
      </c>
      <c r="E39" s="24"/>
      <c r="F39" s="104"/>
      <c r="G39" s="22" t="e">
        <f>#REF!+#REF!</f>
        <v>#REF!</v>
      </c>
      <c r="H39" s="22" t="e">
        <f>ROUND(G39*#REF!,2)</f>
        <v>#REF!</v>
      </c>
      <c r="I39" s="1"/>
      <c r="J39" s="1"/>
      <c r="K39" s="1"/>
      <c r="L39" s="1"/>
      <c r="M39" s="1"/>
      <c r="N39" s="1"/>
      <c r="O39" s="4"/>
    </row>
    <row r="40" spans="1:15" s="5" customFormat="1" ht="2.25" customHeight="1">
      <c r="A40" s="28"/>
      <c r="B40" s="17"/>
      <c r="C40" s="14"/>
      <c r="D40" s="24"/>
      <c r="E40" s="24"/>
      <c r="F40" s="104"/>
      <c r="G40" s="22"/>
      <c r="H40" s="22"/>
      <c r="I40" s="1"/>
      <c r="J40" s="1"/>
      <c r="K40" s="1"/>
      <c r="L40" s="1"/>
      <c r="M40" s="1"/>
      <c r="N40" s="1"/>
      <c r="O40" s="4"/>
    </row>
    <row r="41" spans="1:15" s="13" customFormat="1" ht="39" customHeight="1">
      <c r="A41" s="29"/>
      <c r="B41" s="8" t="s">
        <v>105</v>
      </c>
      <c r="C41" s="9"/>
      <c r="D41" s="9"/>
      <c r="E41" s="9"/>
      <c r="F41" s="105"/>
      <c r="G41" s="10"/>
      <c r="H41" s="10" t="e">
        <f>SUM(H6:H40)</f>
        <v>#REF!</v>
      </c>
      <c r="I41" s="11"/>
      <c r="J41" s="11"/>
      <c r="K41" s="11"/>
      <c r="L41" s="11"/>
      <c r="M41" s="11"/>
      <c r="N41" s="11"/>
      <c r="O41" s="12"/>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2"/>
  <sheetViews>
    <sheetView view="pageBreakPreview" zoomScale="115" zoomScaleSheetLayoutView="115" workbookViewId="0">
      <selection activeCell="A2" sqref="A2"/>
    </sheetView>
  </sheetViews>
  <sheetFormatPr defaultRowHeight="12.75"/>
  <cols>
    <col min="2" max="2" width="32.7109375" customWidth="1"/>
  </cols>
  <sheetData>
    <row r="1" spans="1:7" ht="20.100000000000001" customHeight="1">
      <c r="A1" s="147" t="str">
        <f>abstract!A1</f>
        <v>PSB-142 BADABER PEHAWAR</v>
      </c>
      <c r="B1" s="147"/>
      <c r="C1" s="147"/>
      <c r="D1" s="147"/>
      <c r="E1" s="147"/>
      <c r="F1" s="147"/>
      <c r="G1" s="147"/>
    </row>
    <row r="2" spans="1:7" ht="20.100000000000001" customHeight="1">
      <c r="A2" s="73" t="s">
        <v>1</v>
      </c>
      <c r="B2" s="73" t="s">
        <v>2</v>
      </c>
      <c r="C2" s="73" t="s">
        <v>106</v>
      </c>
      <c r="D2" s="73" t="s">
        <v>107</v>
      </c>
      <c r="E2" s="73" t="s">
        <v>108</v>
      </c>
      <c r="F2" s="73" t="s">
        <v>109</v>
      </c>
      <c r="G2" s="73" t="s">
        <v>110</v>
      </c>
    </row>
    <row r="3" spans="1:7" ht="20.100000000000001" customHeight="1">
      <c r="A3" s="49" t="str">
        <f>'[15]C-CW'!A6</f>
        <v>03-25-b</v>
      </c>
      <c r="B3" s="148" t="str">
        <f>'[15]C-CW'!B6</f>
        <v>Excavation in foundation of building, bridges etc complete: in ordinary soil</v>
      </c>
      <c r="C3">
        <v>2</v>
      </c>
      <c r="D3">
        <v>25</v>
      </c>
      <c r="E3">
        <v>4</v>
      </c>
      <c r="F3">
        <v>5</v>
      </c>
      <c r="G3">
        <f>F3*E3*D3*C3</f>
        <v>1000</v>
      </c>
    </row>
    <row r="4" spans="1:7" ht="20.100000000000001" customHeight="1">
      <c r="B4" s="148"/>
      <c r="C4">
        <v>2</v>
      </c>
      <c r="D4">
        <v>50</v>
      </c>
      <c r="E4">
        <v>4</v>
      </c>
      <c r="F4">
        <v>5</v>
      </c>
      <c r="G4">
        <f>F4*E4*D4*C4</f>
        <v>2000</v>
      </c>
    </row>
    <row r="5" spans="1:7" ht="20.100000000000001" customHeight="1">
      <c r="B5" s="148"/>
      <c r="C5" s="147" t="s">
        <v>111</v>
      </c>
      <c r="D5" s="147"/>
      <c r="E5" s="147"/>
      <c r="F5" s="147"/>
      <c r="G5">
        <f>SUM(G3:G4)</f>
        <v>3000</v>
      </c>
    </row>
    <row r="6" spans="1:7" ht="20.100000000000001" customHeight="1">
      <c r="B6" s="148"/>
      <c r="C6" s="147" t="s">
        <v>112</v>
      </c>
      <c r="D6" s="147"/>
      <c r="E6" s="147"/>
      <c r="F6" s="147"/>
      <c r="G6">
        <f>G5/35.32</f>
        <v>84.937712344280854</v>
      </c>
    </row>
    <row r="7" spans="1:7" ht="20.100000000000001" customHeight="1">
      <c r="A7" s="73" t="s">
        <v>1</v>
      </c>
      <c r="B7" s="73" t="s">
        <v>2</v>
      </c>
      <c r="C7" s="73" t="s">
        <v>106</v>
      </c>
      <c r="D7" s="73" t="s">
        <v>107</v>
      </c>
      <c r="E7" s="73" t="s">
        <v>108</v>
      </c>
      <c r="F7" s="73" t="s">
        <v>109</v>
      </c>
      <c r="G7" s="73" t="s">
        <v>110</v>
      </c>
    </row>
    <row r="8" spans="1:7" ht="20.100000000000001" customHeight="1">
      <c r="A8" s="49" t="str">
        <f>'[15]C-CW'!A7</f>
        <v>03-18-a</v>
      </c>
      <c r="B8" s="148" t="str">
        <f>'[15]C-CW'!B7</f>
        <v>Filling, watering and ramming earth under floorwith surplus earth from foundation, etc</v>
      </c>
      <c r="C8">
        <v>2</v>
      </c>
      <c r="D8">
        <v>25</v>
      </c>
      <c r="E8">
        <v>4</v>
      </c>
      <c r="F8">
        <v>5</v>
      </c>
      <c r="G8">
        <f>F8*E8*D8*C8</f>
        <v>1000</v>
      </c>
    </row>
    <row r="9" spans="1:7" ht="20.100000000000001" customHeight="1">
      <c r="B9" s="148"/>
      <c r="C9">
        <v>2</v>
      </c>
      <c r="D9">
        <v>50</v>
      </c>
      <c r="E9">
        <v>4</v>
      </c>
      <c r="F9">
        <v>5</v>
      </c>
      <c r="G9">
        <f>F9*E9*D9*C9</f>
        <v>2000</v>
      </c>
    </row>
    <row r="10" spans="1:7" ht="20.100000000000001" customHeight="1">
      <c r="B10" s="148"/>
      <c r="C10" s="147" t="s">
        <v>111</v>
      </c>
      <c r="D10" s="147"/>
      <c r="E10" s="147"/>
      <c r="F10" s="147"/>
      <c r="G10">
        <f>SUM(G8:G9)</f>
        <v>3000</v>
      </c>
    </row>
    <row r="11" spans="1:7" ht="20.100000000000001" customHeight="1">
      <c r="B11" s="148"/>
      <c r="C11" s="147" t="s">
        <v>112</v>
      </c>
      <c r="D11" s="147"/>
      <c r="E11" s="147"/>
      <c r="F11" s="147"/>
      <c r="G11">
        <f>G10/35.32</f>
        <v>84.937712344280854</v>
      </c>
    </row>
    <row r="12" spans="1:7" ht="20.100000000000001" customHeight="1">
      <c r="A12" s="73" t="s">
        <v>1</v>
      </c>
      <c r="B12" s="73" t="s">
        <v>2</v>
      </c>
      <c r="C12" s="73" t="s">
        <v>106</v>
      </c>
      <c r="D12" s="73" t="s">
        <v>107</v>
      </c>
      <c r="E12" s="73" t="s">
        <v>108</v>
      </c>
      <c r="F12" s="73" t="s">
        <v>109</v>
      </c>
      <c r="G12" s="73" t="s">
        <v>110</v>
      </c>
    </row>
    <row r="13" spans="1:7" ht="20.100000000000001" customHeight="1">
      <c r="A13" s="49" t="str">
        <f>'[15]C-CW'!A10</f>
        <v>03-20-a</v>
      </c>
      <c r="B13" s="148" t="str">
        <f>'[15]C-CW'!B10</f>
        <v>Transportation of earth all types beyond 250 mand upto 500 m</v>
      </c>
      <c r="C13">
        <v>2</v>
      </c>
      <c r="D13">
        <v>25</v>
      </c>
      <c r="E13">
        <v>4</v>
      </c>
      <c r="F13">
        <v>5</v>
      </c>
      <c r="G13">
        <f>F13*E13*D13*C13</f>
        <v>1000</v>
      </c>
    </row>
    <row r="14" spans="1:7" ht="20.100000000000001" customHeight="1">
      <c r="B14" s="148"/>
      <c r="C14">
        <v>2</v>
      </c>
      <c r="D14">
        <v>50</v>
      </c>
      <c r="E14">
        <v>4</v>
      </c>
      <c r="F14">
        <v>5</v>
      </c>
      <c r="G14">
        <f>F14*E14*D14*C14</f>
        <v>2000</v>
      </c>
    </row>
    <row r="15" spans="1:7" ht="20.100000000000001" customHeight="1">
      <c r="B15" s="148"/>
      <c r="C15" s="147" t="s">
        <v>111</v>
      </c>
      <c r="D15" s="147"/>
      <c r="E15" s="147"/>
      <c r="F15" s="147"/>
      <c r="G15">
        <f>SUM(G13:G14)</f>
        <v>3000</v>
      </c>
    </row>
    <row r="16" spans="1:7" ht="20.100000000000001" customHeight="1">
      <c r="B16" s="148"/>
      <c r="C16" s="147" t="s">
        <v>112</v>
      </c>
      <c r="D16" s="147"/>
      <c r="E16" s="147"/>
      <c r="F16" s="147"/>
      <c r="G16">
        <f>G15/35.32</f>
        <v>84.937712344280854</v>
      </c>
    </row>
    <row r="17" spans="1:7" ht="20.100000000000001" customHeight="1">
      <c r="A17" s="73" t="s">
        <v>1</v>
      </c>
      <c r="B17" s="73" t="s">
        <v>2</v>
      </c>
      <c r="C17" s="73" t="s">
        <v>106</v>
      </c>
      <c r="D17" s="73" t="s">
        <v>107</v>
      </c>
      <c r="E17" s="73" t="s">
        <v>108</v>
      </c>
      <c r="F17" s="73" t="s">
        <v>109</v>
      </c>
      <c r="G17" s="73" t="s">
        <v>110</v>
      </c>
    </row>
    <row r="18" spans="1:7" ht="20.100000000000001" customHeight="1">
      <c r="A18" s="49" t="str">
        <f>'[15]C-CW'!A11</f>
        <v>03-20-b</v>
      </c>
      <c r="B18" s="148" t="str">
        <f>'[15]C-CW'!B11</f>
        <v>Transportation of earth all types for every 100mextra lead beyond 500m upto 1.5 km. (10 nos of trip x 38.69=1160.7)</v>
      </c>
      <c r="C18">
        <v>2</v>
      </c>
      <c r="D18">
        <v>25</v>
      </c>
      <c r="E18">
        <v>4</v>
      </c>
      <c r="F18">
        <v>5</v>
      </c>
      <c r="G18">
        <f>F18*E18*D18*C18</f>
        <v>1000</v>
      </c>
    </row>
    <row r="19" spans="1:7" ht="20.100000000000001" customHeight="1">
      <c r="B19" s="148"/>
      <c r="C19">
        <v>2</v>
      </c>
      <c r="D19">
        <v>50</v>
      </c>
      <c r="E19">
        <v>4</v>
      </c>
      <c r="F19">
        <v>5</v>
      </c>
      <c r="G19">
        <f>F19*E19*D19*C19</f>
        <v>2000</v>
      </c>
    </row>
    <row r="20" spans="1:7" ht="20.100000000000001" customHeight="1">
      <c r="B20" s="148"/>
      <c r="C20" s="147" t="s">
        <v>111</v>
      </c>
      <c r="D20" s="147"/>
      <c r="E20" s="147"/>
      <c r="F20" s="147"/>
      <c r="G20">
        <f>SUM(G18:G19)</f>
        <v>3000</v>
      </c>
    </row>
    <row r="21" spans="1:7" ht="20.100000000000001" customHeight="1">
      <c r="B21" s="148"/>
      <c r="C21" s="147" t="s">
        <v>112</v>
      </c>
      <c r="D21" s="147"/>
      <c r="E21" s="147"/>
      <c r="F21" s="147"/>
      <c r="G21">
        <f>G20/35.32</f>
        <v>84.937712344280854</v>
      </c>
    </row>
    <row r="22" spans="1:7" ht="20.100000000000001" customHeight="1">
      <c r="A22" s="73" t="s">
        <v>1</v>
      </c>
      <c r="B22" s="73" t="s">
        <v>2</v>
      </c>
      <c r="C22" s="73" t="s">
        <v>106</v>
      </c>
      <c r="D22" s="73" t="s">
        <v>107</v>
      </c>
      <c r="E22" s="73" t="s">
        <v>108</v>
      </c>
      <c r="F22" s="73" t="s">
        <v>109</v>
      </c>
      <c r="G22" s="73" t="s">
        <v>110</v>
      </c>
    </row>
    <row r="23" spans="1:7" ht="20.100000000000001" customHeight="1">
      <c r="A23" s="49" t="str">
        <f>'[15]C-CW'!A8</f>
        <v>03-16-b</v>
      </c>
      <c r="B23" s="148" t="str">
        <f>'[15]C-CW'!B8</f>
        <v>Rehandling of earthwork upto a lead of 25 m.</v>
      </c>
      <c r="C23">
        <v>2</v>
      </c>
      <c r="D23">
        <v>25</v>
      </c>
      <c r="E23">
        <v>4</v>
      </c>
      <c r="F23">
        <v>5</v>
      </c>
      <c r="G23">
        <f>F23*E23*D23*C23</f>
        <v>1000</v>
      </c>
    </row>
    <row r="24" spans="1:7" ht="20.100000000000001" customHeight="1">
      <c r="B24" s="148"/>
      <c r="C24">
        <v>2</v>
      </c>
      <c r="D24">
        <v>50</v>
      </c>
      <c r="E24">
        <v>4</v>
      </c>
      <c r="F24">
        <v>5</v>
      </c>
      <c r="G24">
        <f>F24*E24*D24*C24</f>
        <v>2000</v>
      </c>
    </row>
    <row r="25" spans="1:7" ht="20.100000000000001" customHeight="1">
      <c r="B25" s="148"/>
      <c r="C25" s="147" t="s">
        <v>111</v>
      </c>
      <c r="D25" s="147"/>
      <c r="E25" s="147"/>
      <c r="F25" s="147"/>
      <c r="G25">
        <f>SUM(G23:G24)</f>
        <v>3000</v>
      </c>
    </row>
    <row r="26" spans="1:7" ht="20.100000000000001" customHeight="1">
      <c r="B26" s="148"/>
      <c r="C26" s="147" t="s">
        <v>112</v>
      </c>
      <c r="D26" s="147"/>
      <c r="E26" s="147"/>
      <c r="F26" s="147"/>
      <c r="G26">
        <f>G25/35.32</f>
        <v>84.937712344280854</v>
      </c>
    </row>
    <row r="27" spans="1:7" ht="20.100000000000001" customHeight="1">
      <c r="A27" s="73" t="s">
        <v>1</v>
      </c>
      <c r="B27" s="73" t="s">
        <v>2</v>
      </c>
      <c r="C27" s="73" t="s">
        <v>106</v>
      </c>
      <c r="D27" s="73" t="s">
        <v>107</v>
      </c>
      <c r="E27" s="73" t="s">
        <v>108</v>
      </c>
      <c r="F27" s="73" t="s">
        <v>109</v>
      </c>
      <c r="G27" s="73" t="s">
        <v>110</v>
      </c>
    </row>
    <row r="28" spans="1:7" ht="20.100000000000001" customHeight="1">
      <c r="A28" s="71" t="str">
        <f>'[15]C-CW'!A12</f>
        <v>07-30</v>
      </c>
      <c r="B28" s="148" t="str">
        <f>'[15]C-CW'!B12</f>
        <v>Supplying and filling sand under floor or pluggingin wells</v>
      </c>
      <c r="C28">
        <v>1</v>
      </c>
      <c r="D28">
        <v>25</v>
      </c>
      <c r="E28">
        <v>50</v>
      </c>
      <c r="F28">
        <v>5</v>
      </c>
      <c r="G28">
        <f>F28*E28*D28*C28</f>
        <v>6250</v>
      </c>
    </row>
    <row r="29" spans="1:7" ht="20.100000000000001" customHeight="1">
      <c r="B29" s="148"/>
      <c r="G29">
        <f>F29*E29*D29*C29</f>
        <v>0</v>
      </c>
    </row>
    <row r="30" spans="1:7" ht="20.100000000000001" customHeight="1">
      <c r="B30" s="148"/>
      <c r="C30" s="147" t="s">
        <v>111</v>
      </c>
      <c r="D30" s="147"/>
      <c r="E30" s="147"/>
      <c r="F30" s="147"/>
      <c r="G30">
        <f>SUM(G28:G29)</f>
        <v>6250</v>
      </c>
    </row>
    <row r="31" spans="1:7" ht="20.100000000000001" customHeight="1">
      <c r="B31" s="148"/>
      <c r="C31" s="147" t="s">
        <v>112</v>
      </c>
      <c r="D31" s="147"/>
      <c r="E31" s="147"/>
      <c r="F31" s="147"/>
      <c r="G31">
        <f>G30/35.32</f>
        <v>176.95356738391845</v>
      </c>
    </row>
    <row r="32" spans="1:7" ht="20.100000000000001" customHeight="1">
      <c r="A32" s="73" t="s">
        <v>1</v>
      </c>
      <c r="B32" s="73" t="s">
        <v>2</v>
      </c>
      <c r="C32" s="73" t="s">
        <v>106</v>
      </c>
      <c r="D32" s="73" t="s">
        <v>107</v>
      </c>
      <c r="E32" s="73" t="s">
        <v>108</v>
      </c>
      <c r="F32" s="73" t="s">
        <v>109</v>
      </c>
      <c r="G32" s="73" t="s">
        <v>110</v>
      </c>
    </row>
    <row r="33" spans="1:7" ht="20.100000000000001" customHeight="1">
      <c r="A33" s="49" t="str">
        <f>'[15]C-CW'!A13</f>
        <v>06-03-b</v>
      </c>
      <c r="B33" s="148" t="str">
        <f>'[15]C-CW'!B13</f>
        <v>Cement Concrete (brick/stone ballast, 1.5" to 2"/nullahshingle well graded and cleaned) in foundation &amp; plinth(Ratio 1:4:8)</v>
      </c>
      <c r="C33">
        <v>2</v>
      </c>
      <c r="D33">
        <v>25</v>
      </c>
      <c r="E33">
        <v>4</v>
      </c>
      <c r="F33">
        <v>0.33</v>
      </c>
      <c r="G33">
        <f>F33*E33*D33*C33</f>
        <v>66</v>
      </c>
    </row>
    <row r="34" spans="1:7" ht="20.100000000000001" customHeight="1">
      <c r="B34" s="148"/>
      <c r="C34">
        <v>2</v>
      </c>
      <c r="D34">
        <v>50</v>
      </c>
      <c r="E34">
        <v>4</v>
      </c>
      <c r="F34">
        <v>0.33</v>
      </c>
      <c r="G34">
        <f>F34*E34*D34*C34</f>
        <v>132</v>
      </c>
    </row>
    <row r="35" spans="1:7" ht="20.100000000000001" customHeight="1">
      <c r="B35" s="148"/>
      <c r="C35" s="147" t="s">
        <v>111</v>
      </c>
      <c r="D35" s="147"/>
      <c r="E35" s="147"/>
      <c r="F35" s="147"/>
      <c r="G35">
        <f>SUM(G33:G34)</f>
        <v>198</v>
      </c>
    </row>
    <row r="36" spans="1:7" ht="20.100000000000001" customHeight="1">
      <c r="B36" s="148"/>
      <c r="C36" s="147" t="s">
        <v>112</v>
      </c>
      <c r="D36" s="147"/>
      <c r="E36" s="147"/>
      <c r="F36" s="147"/>
      <c r="G36">
        <f>G35/35.32</f>
        <v>5.6058890147225364</v>
      </c>
    </row>
    <row r="37" spans="1:7" ht="20.100000000000001" customHeight="1">
      <c r="A37" s="73" t="s">
        <v>1</v>
      </c>
      <c r="B37" s="73" t="s">
        <v>2</v>
      </c>
      <c r="C37" s="73" t="s">
        <v>106</v>
      </c>
      <c r="D37" s="73" t="s">
        <v>107</v>
      </c>
      <c r="E37" s="73" t="s">
        <v>108</v>
      </c>
      <c r="F37" s="73" t="s">
        <v>109</v>
      </c>
      <c r="G37" s="73" t="s">
        <v>110</v>
      </c>
    </row>
    <row r="38" spans="1:7" ht="20.100000000000001" customHeight="1">
      <c r="A38" s="49" t="str">
        <f>'[15]C-CW'!A14</f>
        <v>06-07-b-03</v>
      </c>
      <c r="B38" s="148" t="str">
        <f>'[15]C-CW'!B14</f>
        <v>RCC in raft foundation slab, base slab of column &amp; ret.wall etc, not including in 06-06. Type C(1:2:4)</v>
      </c>
      <c r="C38">
        <v>1</v>
      </c>
      <c r="D38">
        <v>25</v>
      </c>
      <c r="E38">
        <v>50</v>
      </c>
      <c r="F38">
        <v>1</v>
      </c>
      <c r="G38">
        <f>F38*E38*D38*C38</f>
        <v>1250</v>
      </c>
    </row>
    <row r="39" spans="1:7" ht="20.100000000000001" customHeight="1">
      <c r="B39" s="148"/>
      <c r="C39">
        <v>18</v>
      </c>
      <c r="D39">
        <v>10</v>
      </c>
      <c r="E39">
        <v>1.25</v>
      </c>
      <c r="F39">
        <v>1</v>
      </c>
      <c r="G39">
        <f>F39*E39*D39*C39</f>
        <v>225</v>
      </c>
    </row>
    <row r="40" spans="1:7" ht="20.100000000000001" customHeight="1">
      <c r="B40" s="148"/>
      <c r="C40" s="147" t="s">
        <v>111</v>
      </c>
      <c r="D40" s="147"/>
      <c r="E40" s="147"/>
      <c r="F40" s="147"/>
      <c r="G40">
        <f>SUM(G38:G39)</f>
        <v>1475</v>
      </c>
    </row>
    <row r="41" spans="1:7" ht="20.100000000000001" customHeight="1">
      <c r="B41" s="148"/>
      <c r="C41" s="147" t="s">
        <v>112</v>
      </c>
      <c r="D41" s="147"/>
      <c r="E41" s="147"/>
      <c r="F41" s="147"/>
      <c r="G41">
        <f>G40/35.32</f>
        <v>41.761041902604759</v>
      </c>
    </row>
    <row r="42" spans="1:7" ht="20.100000000000001" customHeight="1">
      <c r="A42" s="73" t="s">
        <v>1</v>
      </c>
      <c r="B42" s="73" t="s">
        <v>2</v>
      </c>
      <c r="C42" s="73" t="s">
        <v>106</v>
      </c>
      <c r="D42" s="73" t="s">
        <v>107</v>
      </c>
      <c r="E42" s="73" t="s">
        <v>108</v>
      </c>
      <c r="F42" s="73" t="s">
        <v>109</v>
      </c>
      <c r="G42" s="73" t="s">
        <v>110</v>
      </c>
    </row>
    <row r="43" spans="1:7" ht="20.100000000000001" customHeight="1">
      <c r="A43" s="49" t="str">
        <f>'[15]C-CW'!A15</f>
        <v>06-07-a-03</v>
      </c>
      <c r="B43" s="148" t="str">
        <f>'[15]C-CW'!B15</f>
        <v>RCC in roof slab, beam, column &amp; other structuralmembers, insitu or precast. (1:2:4)</v>
      </c>
      <c r="C43">
        <v>2</v>
      </c>
      <c r="D43">
        <v>25</v>
      </c>
      <c r="E43">
        <v>50</v>
      </c>
      <c r="F43">
        <v>0.5</v>
      </c>
      <c r="G43">
        <f>F43*E43*D43*C43</f>
        <v>1250</v>
      </c>
    </row>
    <row r="44" spans="1:7" ht="20.100000000000001" customHeight="1">
      <c r="B44" s="148"/>
      <c r="C44">
        <v>20</v>
      </c>
      <c r="D44">
        <v>25</v>
      </c>
      <c r="E44">
        <v>1.25</v>
      </c>
      <c r="F44">
        <v>1</v>
      </c>
      <c r="G44">
        <f>F44*E44*D44*C44</f>
        <v>625</v>
      </c>
    </row>
    <row r="45" spans="1:7" ht="20.100000000000001" customHeight="1">
      <c r="B45" s="148"/>
      <c r="C45" s="147" t="s">
        <v>111</v>
      </c>
      <c r="D45" s="147"/>
      <c r="E45" s="147"/>
      <c r="F45" s="147"/>
      <c r="G45">
        <f>SUM(G43:G44)</f>
        <v>1875</v>
      </c>
    </row>
    <row r="46" spans="1:7" ht="20.100000000000001" customHeight="1">
      <c r="B46" s="148"/>
      <c r="C46" s="147" t="s">
        <v>112</v>
      </c>
      <c r="D46" s="147"/>
      <c r="E46" s="147"/>
      <c r="F46" s="147"/>
      <c r="G46">
        <f>G45/35.32</f>
        <v>53.086070215175539</v>
      </c>
    </row>
    <row r="47" spans="1:7" ht="20.100000000000001" customHeight="1">
      <c r="A47" s="73" t="s">
        <v>1</v>
      </c>
      <c r="B47" s="73" t="s">
        <v>2</v>
      </c>
      <c r="C47" s="73" t="s">
        <v>106</v>
      </c>
      <c r="D47" s="73" t="s">
        <v>107</v>
      </c>
      <c r="E47" s="73" t="s">
        <v>108</v>
      </c>
      <c r="F47" s="73" t="s">
        <v>109</v>
      </c>
      <c r="G47" s="73" t="s">
        <v>110</v>
      </c>
    </row>
    <row r="48" spans="1:7" ht="20.100000000000001" customHeight="1">
      <c r="A48" s="72" t="str">
        <f>'[15]C-CW'!A18</f>
        <v>06-08-c</v>
      </c>
      <c r="B48" s="148" t="str">
        <f>'[15]C-CW'!B18</f>
        <v>Supply &amp; fabricate M.S. reinforcement for cementconcrete (Hot rolled deformed bars Grade 40)</v>
      </c>
      <c r="C48">
        <f>G46+G41</f>
        <v>94.847112117780298</v>
      </c>
      <c r="D48">
        <f>C48*35.32</f>
        <v>3350</v>
      </c>
      <c r="E48">
        <f>D48*0.018</f>
        <v>60.3</v>
      </c>
      <c r="F48">
        <f>E48*490</f>
        <v>29547</v>
      </c>
    </row>
    <row r="49" spans="1:7" ht="20.100000000000001" customHeight="1">
      <c r="B49" s="148"/>
      <c r="F49">
        <f>F48/2.204</f>
        <v>13406.079854809437</v>
      </c>
    </row>
    <row r="50" spans="1:7" ht="20.100000000000001" customHeight="1">
      <c r="B50" s="148"/>
      <c r="F50">
        <f>F49/1000</f>
        <v>13.406079854809438</v>
      </c>
    </row>
    <row r="51" spans="1:7" ht="20.100000000000001" customHeight="1">
      <c r="B51" s="148"/>
    </row>
    <row r="52" spans="1:7" ht="20.100000000000001" customHeight="1">
      <c r="A52" s="73" t="s">
        <v>1</v>
      </c>
      <c r="B52" s="73" t="s">
        <v>2</v>
      </c>
      <c r="C52" s="73" t="s">
        <v>106</v>
      </c>
      <c r="D52" s="73" t="s">
        <v>107</v>
      </c>
      <c r="E52" s="73" t="s">
        <v>108</v>
      </c>
      <c r="F52" s="73" t="s">
        <v>109</v>
      </c>
      <c r="G52" s="73" t="s">
        <v>110</v>
      </c>
    </row>
    <row r="53" spans="1:7" ht="20.100000000000001" customHeight="1">
      <c r="A53" s="49" t="str">
        <f>'[15]C-CW'!A19</f>
        <v>07-04-a-05</v>
      </c>
      <c r="B53" s="148" t="str">
        <f>'[15]C-CW'!B19</f>
        <v>1st class brick work in foundation and plinth inCement, sand mortar 1:6</v>
      </c>
      <c r="C53">
        <v>5</v>
      </c>
      <c r="D53">
        <v>30</v>
      </c>
      <c r="E53">
        <v>5</v>
      </c>
      <c r="F53">
        <v>1.5</v>
      </c>
      <c r="G53">
        <f>F53*E53*D53*C53</f>
        <v>1125</v>
      </c>
    </row>
    <row r="54" spans="1:7" ht="20.100000000000001" customHeight="1">
      <c r="B54" s="148"/>
      <c r="C54">
        <v>3</v>
      </c>
      <c r="D54">
        <v>50</v>
      </c>
      <c r="E54">
        <v>5</v>
      </c>
      <c r="F54">
        <v>1.5</v>
      </c>
      <c r="G54">
        <f>F54*E54*D54*C54</f>
        <v>1125</v>
      </c>
    </row>
    <row r="55" spans="1:7" ht="20.100000000000001" customHeight="1">
      <c r="B55" s="148"/>
      <c r="C55" s="147" t="s">
        <v>111</v>
      </c>
      <c r="D55" s="147"/>
      <c r="E55" s="147"/>
      <c r="F55" s="147"/>
      <c r="G55">
        <f>SUM(G53:G54)</f>
        <v>2250</v>
      </c>
    </row>
    <row r="56" spans="1:7" ht="20.100000000000001" customHeight="1">
      <c r="B56" s="148"/>
      <c r="C56" s="147" t="s">
        <v>112</v>
      </c>
      <c r="D56" s="147"/>
      <c r="E56" s="147"/>
      <c r="F56" s="147"/>
      <c r="G56">
        <f>G55/35.32</f>
        <v>63.703284258210644</v>
      </c>
    </row>
    <row r="57" spans="1:7" ht="20.100000000000001" customHeight="1">
      <c r="A57" s="73" t="s">
        <v>1</v>
      </c>
      <c r="B57" s="73" t="s">
        <v>2</v>
      </c>
      <c r="C57" s="73" t="s">
        <v>106</v>
      </c>
      <c r="D57" s="73" t="s">
        <v>107</v>
      </c>
      <c r="E57" s="73" t="s">
        <v>108</v>
      </c>
      <c r="F57" s="73" t="s">
        <v>109</v>
      </c>
      <c r="G57" s="73" t="s">
        <v>110</v>
      </c>
    </row>
    <row r="58" spans="1:7" ht="20.100000000000001" customHeight="1">
      <c r="A58" s="71" t="str">
        <f>'[15]C-CW'!A16</f>
        <v>06-47-c</v>
      </c>
      <c r="B58" s="148" t="str">
        <f>'[15]C-CW'!B17</f>
        <v>Erection and removal of Form work with Plywoodsheet finishing for RCC or Plain cement Concretein any shape - Position / Vertical</v>
      </c>
      <c r="C58">
        <v>15</v>
      </c>
      <c r="D58">
        <v>50</v>
      </c>
      <c r="E58">
        <v>1</v>
      </c>
      <c r="G58">
        <f>E58*D58*C58</f>
        <v>750</v>
      </c>
    </row>
    <row r="59" spans="1:7" ht="20.100000000000001" customHeight="1">
      <c r="B59" s="148"/>
      <c r="C59">
        <v>15</v>
      </c>
      <c r="D59">
        <v>30</v>
      </c>
      <c r="E59">
        <v>1</v>
      </c>
      <c r="G59">
        <f>E59*D59*C59</f>
        <v>450</v>
      </c>
    </row>
    <row r="60" spans="1:7" ht="20.100000000000001" customHeight="1">
      <c r="B60" s="148"/>
      <c r="C60" s="147" t="s">
        <v>111</v>
      </c>
      <c r="D60" s="147"/>
      <c r="E60" s="147"/>
      <c r="F60" s="147"/>
      <c r="G60">
        <f>SUM(G58:G59)</f>
        <v>1200</v>
      </c>
    </row>
    <row r="61" spans="1:7" ht="20.100000000000001" customHeight="1">
      <c r="B61" s="148"/>
      <c r="C61" s="147" t="s">
        <v>112</v>
      </c>
      <c r="D61" s="147"/>
      <c r="E61" s="147"/>
      <c r="F61" s="147"/>
      <c r="G61">
        <f>G60/10.75</f>
        <v>111.62790697674419</v>
      </c>
    </row>
    <row r="62" spans="1:7" ht="20.100000000000001" customHeight="1">
      <c r="A62" s="73" t="s">
        <v>1</v>
      </c>
      <c r="B62" s="73" t="s">
        <v>2</v>
      </c>
      <c r="C62" s="73" t="s">
        <v>106</v>
      </c>
      <c r="D62" s="73" t="s">
        <v>107</v>
      </c>
      <c r="E62" s="73" t="s">
        <v>108</v>
      </c>
      <c r="F62" s="73" t="s">
        <v>109</v>
      </c>
      <c r="G62" s="73" t="s">
        <v>110</v>
      </c>
    </row>
    <row r="63" spans="1:7" ht="20.100000000000001" customHeight="1">
      <c r="A63" s="71" t="str">
        <f>'[15]C-CW'!A17</f>
        <v>06-47-d</v>
      </c>
      <c r="B63" s="148" t="str">
        <f>'[15]C-CW'!B17</f>
        <v>Erection and removal of Form work with Plywoodsheet finishing for RCC or Plain cement Concretein any shape - Position / Vertical</v>
      </c>
      <c r="C63">
        <v>2</v>
      </c>
      <c r="D63">
        <v>30</v>
      </c>
      <c r="E63">
        <v>50</v>
      </c>
      <c r="G63">
        <f>E63*D63*C63</f>
        <v>3000</v>
      </c>
    </row>
    <row r="64" spans="1:7" ht="20.100000000000001" customHeight="1">
      <c r="B64" s="148"/>
      <c r="C64">
        <v>10</v>
      </c>
      <c r="D64">
        <v>50</v>
      </c>
      <c r="E64">
        <v>1</v>
      </c>
      <c r="G64">
        <f>E64*D64*C64</f>
        <v>500</v>
      </c>
    </row>
    <row r="65" spans="1:7" ht="20.100000000000001" customHeight="1">
      <c r="B65" s="148"/>
      <c r="C65" s="147" t="s">
        <v>111</v>
      </c>
      <c r="D65" s="147"/>
      <c r="E65" s="147"/>
      <c r="F65" s="147"/>
      <c r="G65">
        <f>SUM(G63:G64)</f>
        <v>3500</v>
      </c>
    </row>
    <row r="66" spans="1:7" ht="20.100000000000001" customHeight="1">
      <c r="B66" s="148"/>
      <c r="C66" s="147" t="s">
        <v>112</v>
      </c>
      <c r="D66" s="147"/>
      <c r="E66" s="147"/>
      <c r="F66" s="147"/>
      <c r="G66">
        <f>G65/10.75</f>
        <v>325.58139534883719</v>
      </c>
    </row>
    <row r="67" spans="1:7" ht="20.100000000000001" customHeight="1">
      <c r="A67" s="73" t="s">
        <v>1</v>
      </c>
      <c r="B67" s="73" t="s">
        <v>2</v>
      </c>
      <c r="C67" s="73" t="s">
        <v>106</v>
      </c>
      <c r="D67" s="73" t="s">
        <v>107</v>
      </c>
      <c r="E67" s="73" t="s">
        <v>108</v>
      </c>
      <c r="F67" s="73" t="s">
        <v>109</v>
      </c>
      <c r="G67" s="73" t="s">
        <v>110</v>
      </c>
    </row>
    <row r="68" spans="1:7" ht="20.100000000000001" customHeight="1">
      <c r="A68" s="49" t="str">
        <f>'[15]C-CW'!A20</f>
        <v>07-05-a-05</v>
      </c>
      <c r="B68" s="148" t="str">
        <f>'[15]C-CW'!B20</f>
        <v>1st class brick work in ground floor Cement, sandmortar 1:6</v>
      </c>
      <c r="C68">
        <v>6</v>
      </c>
      <c r="D68">
        <v>30</v>
      </c>
      <c r="E68">
        <v>10</v>
      </c>
      <c r="F68">
        <v>0.75</v>
      </c>
      <c r="G68">
        <f>F68*E68*D68*C68</f>
        <v>1350</v>
      </c>
    </row>
    <row r="69" spans="1:7" ht="20.100000000000001" customHeight="1">
      <c r="B69" s="148"/>
      <c r="C69">
        <v>2</v>
      </c>
      <c r="D69">
        <v>50</v>
      </c>
      <c r="E69">
        <v>10</v>
      </c>
      <c r="F69">
        <v>0.75</v>
      </c>
      <c r="G69">
        <f>F69*E69*D69*C69</f>
        <v>750</v>
      </c>
    </row>
    <row r="70" spans="1:7" ht="20.100000000000001" customHeight="1">
      <c r="B70" s="148"/>
      <c r="C70" s="147" t="s">
        <v>111</v>
      </c>
      <c r="D70" s="147"/>
      <c r="E70" s="147"/>
      <c r="F70" s="147"/>
      <c r="G70">
        <f>SUM(G68:G69)</f>
        <v>2100</v>
      </c>
    </row>
    <row r="71" spans="1:7" ht="20.100000000000001" customHeight="1">
      <c r="B71" s="148"/>
      <c r="C71" s="147" t="s">
        <v>112</v>
      </c>
      <c r="D71" s="147"/>
      <c r="E71" s="147"/>
      <c r="F71" s="147"/>
      <c r="G71">
        <f>G70/35.32</f>
        <v>59.456398640996603</v>
      </c>
    </row>
    <row r="72" spans="1:7" ht="20.100000000000001" customHeight="1">
      <c r="A72" s="73" t="s">
        <v>1</v>
      </c>
      <c r="B72" s="73" t="s">
        <v>2</v>
      </c>
      <c r="C72" s="73" t="s">
        <v>106</v>
      </c>
      <c r="D72" s="73" t="s">
        <v>107</v>
      </c>
      <c r="E72" s="73" t="s">
        <v>108</v>
      </c>
      <c r="F72" s="73" t="s">
        <v>109</v>
      </c>
      <c r="G72" s="73" t="s">
        <v>110</v>
      </c>
    </row>
    <row r="73" spans="1:7" ht="20.100000000000001" customHeight="1">
      <c r="A73" s="71" t="str">
        <f>'[15]C-CW'!A21</f>
        <v>06-05-i</v>
      </c>
      <c r="B73" s="148" t="str">
        <f>'[15]C-CW'!B21</f>
        <v>Plain Cement Concrete including placing, compacting,finishing &amp; curing (Ratio 1:4:8)</v>
      </c>
      <c r="C73">
        <v>2</v>
      </c>
      <c r="D73">
        <v>50</v>
      </c>
      <c r="E73">
        <v>30</v>
      </c>
      <c r="F73">
        <v>0.33</v>
      </c>
      <c r="G73">
        <f>F73*E73*D73*C73</f>
        <v>990</v>
      </c>
    </row>
    <row r="74" spans="1:7" ht="20.100000000000001" customHeight="1">
      <c r="B74" s="148"/>
      <c r="C74">
        <v>0</v>
      </c>
      <c r="D74">
        <v>30</v>
      </c>
      <c r="E74">
        <v>30</v>
      </c>
      <c r="F74">
        <v>0.33</v>
      </c>
      <c r="G74">
        <f>F74*E74*D74*C74</f>
        <v>0</v>
      </c>
    </row>
    <row r="75" spans="1:7" ht="20.100000000000001" customHeight="1">
      <c r="B75" s="148"/>
      <c r="C75" s="147" t="s">
        <v>111</v>
      </c>
      <c r="D75" s="147"/>
      <c r="E75" s="147"/>
      <c r="F75" s="147"/>
      <c r="G75">
        <f>SUM(G73:G74)</f>
        <v>990</v>
      </c>
    </row>
    <row r="76" spans="1:7" ht="20.100000000000001" customHeight="1">
      <c r="B76" s="148"/>
      <c r="C76" s="147" t="s">
        <v>112</v>
      </c>
      <c r="D76" s="147"/>
      <c r="E76" s="147"/>
      <c r="F76" s="147"/>
      <c r="G76">
        <f>G75/35.32</f>
        <v>28.029445073612685</v>
      </c>
    </row>
    <row r="77" spans="1:7" ht="20.100000000000001" customHeight="1">
      <c r="A77" s="73" t="s">
        <v>1</v>
      </c>
      <c r="B77" s="73" t="s">
        <v>2</v>
      </c>
      <c r="C77" s="73" t="s">
        <v>106</v>
      </c>
      <c r="D77" s="73" t="s">
        <v>107</v>
      </c>
      <c r="E77" s="73" t="s">
        <v>108</v>
      </c>
      <c r="F77" s="73" t="s">
        <v>109</v>
      </c>
      <c r="G77" s="73" t="s">
        <v>110</v>
      </c>
    </row>
    <row r="78" spans="1:7" ht="20.100000000000001" customHeight="1">
      <c r="A78" s="74" t="s">
        <v>113</v>
      </c>
      <c r="B78" s="148" t="str">
        <f>'[15]C-CW'!B23</f>
        <v>Provide &amp; lay marble fine dressed stone dado or skirting in white cement complete: 3/8" thick 12 x 12 Sunny White Marble</v>
      </c>
      <c r="C78">
        <v>8</v>
      </c>
      <c r="D78">
        <v>30</v>
      </c>
      <c r="E78">
        <v>1</v>
      </c>
      <c r="G78">
        <f>E78*D78*C78</f>
        <v>240</v>
      </c>
    </row>
    <row r="79" spans="1:7" ht="20.100000000000001" customHeight="1">
      <c r="B79" s="148"/>
      <c r="C79">
        <v>4</v>
      </c>
      <c r="D79">
        <v>50</v>
      </c>
      <c r="E79">
        <v>1</v>
      </c>
      <c r="G79">
        <f>E79*D79*C79</f>
        <v>200</v>
      </c>
    </row>
    <row r="80" spans="1:7" ht="20.100000000000001" customHeight="1">
      <c r="B80" s="148"/>
      <c r="C80" s="147" t="s">
        <v>111</v>
      </c>
      <c r="D80" s="147"/>
      <c r="E80" s="147"/>
      <c r="F80" s="147"/>
      <c r="G80">
        <f>SUM(G78:G79)</f>
        <v>440</v>
      </c>
    </row>
    <row r="81" spans="1:7" ht="20.100000000000001" customHeight="1">
      <c r="B81" s="148"/>
      <c r="C81" s="147" t="s">
        <v>112</v>
      </c>
      <c r="D81" s="147"/>
      <c r="E81" s="147"/>
      <c r="F81" s="147"/>
      <c r="G81">
        <f>G80/10.75</f>
        <v>40.930232558139537</v>
      </c>
    </row>
    <row r="82" spans="1:7" ht="20.100000000000001" customHeight="1">
      <c r="A82" s="73" t="s">
        <v>1</v>
      </c>
      <c r="B82" s="73" t="s">
        <v>2</v>
      </c>
      <c r="C82" s="73" t="s">
        <v>106</v>
      </c>
      <c r="D82" s="73" t="s">
        <v>107</v>
      </c>
      <c r="E82" s="73" t="s">
        <v>108</v>
      </c>
      <c r="F82" s="73" t="s">
        <v>109</v>
      </c>
      <c r="G82" s="73" t="s">
        <v>110</v>
      </c>
    </row>
    <row r="83" spans="1:7" ht="20.100000000000001" customHeight="1">
      <c r="A83" s="74" t="s">
        <v>113</v>
      </c>
      <c r="B83" s="148" t="str">
        <f>'[15]C-CW'!B23</f>
        <v>Provide &amp; lay marble fine dressed stone dado or skirting in white cement complete: 3/8" thick 12 x 12 Sunny White Marble</v>
      </c>
      <c r="C83">
        <v>2</v>
      </c>
      <c r="D83">
        <v>50</v>
      </c>
      <c r="E83">
        <v>30</v>
      </c>
      <c r="G83">
        <f>E83*D83*C83</f>
        <v>3000</v>
      </c>
    </row>
    <row r="84" spans="1:7" ht="20.100000000000001" customHeight="1">
      <c r="B84" s="148"/>
      <c r="G84">
        <f>E84*D84*C84</f>
        <v>0</v>
      </c>
    </row>
    <row r="85" spans="1:7" ht="20.100000000000001" customHeight="1">
      <c r="B85" s="148"/>
      <c r="C85" s="147" t="s">
        <v>111</v>
      </c>
      <c r="D85" s="147"/>
      <c r="E85" s="147"/>
      <c r="F85" s="147"/>
      <c r="G85">
        <f>SUM(G83:G84)</f>
        <v>3000</v>
      </c>
    </row>
    <row r="86" spans="1:7" ht="20.100000000000001" customHeight="1">
      <c r="B86" s="148"/>
      <c r="C86" s="147" t="s">
        <v>112</v>
      </c>
      <c r="D86" s="147"/>
      <c r="E86" s="147"/>
      <c r="F86" s="147"/>
      <c r="G86">
        <f>G85/10.75</f>
        <v>279.06976744186045</v>
      </c>
    </row>
    <row r="87" spans="1:7" ht="20.100000000000001" customHeight="1">
      <c r="A87" s="73" t="s">
        <v>1</v>
      </c>
      <c r="B87" s="73" t="s">
        <v>2</v>
      </c>
      <c r="C87" s="73" t="s">
        <v>106</v>
      </c>
      <c r="D87" s="73" t="s">
        <v>107</v>
      </c>
      <c r="E87" s="73" t="s">
        <v>108</v>
      </c>
      <c r="F87" s="73" t="s">
        <v>109</v>
      </c>
      <c r="G87" s="73" t="s">
        <v>110</v>
      </c>
    </row>
    <row r="88" spans="1:7" ht="20.100000000000001" customHeight="1">
      <c r="A88" s="74" t="s">
        <v>114</v>
      </c>
      <c r="B88" s="148" t="str">
        <f>'[15]C-CW'!B24</f>
        <v>Cement plaster 1:4 upto 20' height 1/2" thick</v>
      </c>
      <c r="C88">
        <v>6</v>
      </c>
      <c r="D88">
        <v>30</v>
      </c>
      <c r="E88">
        <v>10</v>
      </c>
      <c r="G88">
        <f>E88*D88*C88</f>
        <v>1800</v>
      </c>
    </row>
    <row r="89" spans="1:7" ht="20.100000000000001" customHeight="1">
      <c r="B89" s="148"/>
      <c r="C89">
        <v>2</v>
      </c>
      <c r="D89">
        <v>50</v>
      </c>
      <c r="E89">
        <v>10</v>
      </c>
      <c r="G89">
        <f>E89*D89*C89</f>
        <v>1000</v>
      </c>
    </row>
    <row r="90" spans="1:7" ht="20.100000000000001" customHeight="1">
      <c r="B90" s="148"/>
      <c r="C90" s="147" t="s">
        <v>111</v>
      </c>
      <c r="D90" s="147"/>
      <c r="E90" s="147"/>
      <c r="F90" s="147"/>
      <c r="G90">
        <f>SUM(G88:G89)</f>
        <v>2800</v>
      </c>
    </row>
    <row r="91" spans="1:7" ht="20.100000000000001" customHeight="1">
      <c r="B91" s="148"/>
      <c r="C91" s="147" t="s">
        <v>112</v>
      </c>
      <c r="D91" s="147"/>
      <c r="E91" s="147"/>
      <c r="F91" s="147"/>
      <c r="G91">
        <f>G90/10.75</f>
        <v>260.46511627906978</v>
      </c>
    </row>
    <row r="92" spans="1:7" ht="20.100000000000001" customHeight="1">
      <c r="A92" s="73" t="s">
        <v>1</v>
      </c>
      <c r="B92" s="73" t="s">
        <v>2</v>
      </c>
      <c r="C92" s="73" t="s">
        <v>106</v>
      </c>
      <c r="D92" s="73" t="s">
        <v>107</v>
      </c>
      <c r="E92" s="73" t="s">
        <v>108</v>
      </c>
      <c r="F92" s="73" t="s">
        <v>109</v>
      </c>
      <c r="G92" s="73" t="s">
        <v>110</v>
      </c>
    </row>
    <row r="93" spans="1:7" ht="20.100000000000001" customHeight="1">
      <c r="A93" s="74" t="s">
        <v>115</v>
      </c>
      <c r="B93" s="148" t="str">
        <f>'[15]C-CW'!B25</f>
        <v>Cement plaster 3/8" thick under soffit of RCC roofslabs only upto 20' height : (1:3)</v>
      </c>
      <c r="C93">
        <v>2</v>
      </c>
      <c r="D93">
        <v>50</v>
      </c>
      <c r="E93">
        <v>30</v>
      </c>
      <c r="G93">
        <f>E93*D93*C93</f>
        <v>3000</v>
      </c>
    </row>
    <row r="94" spans="1:7" ht="20.100000000000001" customHeight="1">
      <c r="B94" s="148"/>
      <c r="C94">
        <v>0</v>
      </c>
      <c r="D94">
        <v>30</v>
      </c>
      <c r="E94">
        <v>30</v>
      </c>
      <c r="G94">
        <f>E94*D94*C94</f>
        <v>0</v>
      </c>
    </row>
    <row r="95" spans="1:7" ht="20.100000000000001" customHeight="1">
      <c r="B95" s="148"/>
      <c r="C95" s="147" t="s">
        <v>111</v>
      </c>
      <c r="D95" s="147"/>
      <c r="E95" s="147"/>
      <c r="F95" s="147"/>
      <c r="G95">
        <f>SUM(G93:G94)</f>
        <v>3000</v>
      </c>
    </row>
    <row r="96" spans="1:7" ht="20.100000000000001" customHeight="1">
      <c r="B96" s="148"/>
      <c r="C96" s="147" t="s">
        <v>112</v>
      </c>
      <c r="D96" s="147"/>
      <c r="E96" s="147"/>
      <c r="F96" s="147"/>
      <c r="G96">
        <f>G95/10.75</f>
        <v>279.06976744186045</v>
      </c>
    </row>
    <row r="97" spans="1:7" ht="20.100000000000001" customHeight="1">
      <c r="A97" s="73" t="s">
        <v>1</v>
      </c>
      <c r="B97" s="73" t="s">
        <v>2</v>
      </c>
      <c r="C97" s="73" t="s">
        <v>106</v>
      </c>
      <c r="D97" s="73" t="s">
        <v>107</v>
      </c>
      <c r="E97" s="73" t="s">
        <v>108</v>
      </c>
      <c r="F97" s="73" t="s">
        <v>109</v>
      </c>
      <c r="G97" s="73" t="s">
        <v>110</v>
      </c>
    </row>
    <row r="98" spans="1:7" ht="20.100000000000001" customHeight="1">
      <c r="A98" s="74" t="s">
        <v>116</v>
      </c>
      <c r="B98" s="148" t="str">
        <f>'[15]C-CW'!B26</f>
        <v>Cement pointing struck joints, on walls, upto 20' height : Ratio 1:3</v>
      </c>
      <c r="C98">
        <v>2</v>
      </c>
      <c r="D98">
        <v>30</v>
      </c>
      <c r="E98">
        <v>20</v>
      </c>
      <c r="G98">
        <f>E98*D98*C98</f>
        <v>1200</v>
      </c>
    </row>
    <row r="99" spans="1:7" ht="20.100000000000001" customHeight="1">
      <c r="B99" s="148"/>
      <c r="C99">
        <v>2</v>
      </c>
      <c r="D99">
        <v>50</v>
      </c>
      <c r="E99">
        <v>20</v>
      </c>
      <c r="G99">
        <f>E99*D99*C99</f>
        <v>2000</v>
      </c>
    </row>
    <row r="100" spans="1:7" ht="20.100000000000001" customHeight="1">
      <c r="B100" s="148"/>
      <c r="C100" s="147" t="s">
        <v>111</v>
      </c>
      <c r="D100" s="147"/>
      <c r="E100" s="147"/>
      <c r="F100" s="147"/>
      <c r="G100">
        <f>SUM(G98:G99)</f>
        <v>3200</v>
      </c>
    </row>
    <row r="101" spans="1:7" ht="20.100000000000001" customHeight="1">
      <c r="B101" s="148"/>
      <c r="C101" s="147" t="s">
        <v>112</v>
      </c>
      <c r="D101" s="147"/>
      <c r="E101" s="147"/>
      <c r="F101" s="147"/>
      <c r="G101">
        <f>G100/10.75</f>
        <v>297.67441860465118</v>
      </c>
    </row>
    <row r="102" spans="1:7" ht="20.100000000000001" customHeight="1">
      <c r="A102" s="73" t="s">
        <v>1</v>
      </c>
      <c r="B102" s="73" t="s">
        <v>2</v>
      </c>
      <c r="C102" s="73" t="s">
        <v>106</v>
      </c>
      <c r="D102" s="73" t="s">
        <v>107</v>
      </c>
      <c r="E102" s="73" t="s">
        <v>108</v>
      </c>
      <c r="F102" s="73" t="s">
        <v>109</v>
      </c>
      <c r="G102" s="73" t="s">
        <v>110</v>
      </c>
    </row>
    <row r="103" spans="1:7" ht="20.100000000000001" customHeight="1">
      <c r="A103" s="74" t="s">
        <v>117</v>
      </c>
      <c r="B103" s="149" t="str">
        <f>'[15]C-CW'!B27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03">
        <v>4</v>
      </c>
      <c r="D103">
        <v>5</v>
      </c>
      <c r="E103">
        <v>8</v>
      </c>
      <c r="G103">
        <f>E103*D103*C103</f>
        <v>160</v>
      </c>
    </row>
    <row r="104" spans="1:7" ht="20.100000000000001" customHeight="1">
      <c r="B104" s="149"/>
    </row>
    <row r="105" spans="1:7" ht="20.100000000000001" customHeight="1">
      <c r="B105" s="149"/>
      <c r="C105" s="147" t="s">
        <v>111</v>
      </c>
      <c r="D105" s="147"/>
      <c r="E105" s="147"/>
      <c r="F105" s="147"/>
      <c r="G105">
        <f>SUM(G103:G104)</f>
        <v>160</v>
      </c>
    </row>
    <row r="106" spans="1:7" ht="20.100000000000001" customHeight="1">
      <c r="B106" s="149"/>
      <c r="C106" s="147" t="s">
        <v>112</v>
      </c>
      <c r="D106" s="147"/>
      <c r="E106" s="147"/>
      <c r="F106" s="147"/>
      <c r="G106">
        <f>G105/10.75</f>
        <v>14.883720930232558</v>
      </c>
    </row>
    <row r="107" spans="1:7" ht="12.75" customHeight="1">
      <c r="B107" s="149"/>
    </row>
    <row r="108" spans="1:7" ht="12.75" customHeight="1">
      <c r="B108" s="149"/>
    </row>
    <row r="109" spans="1:7" ht="12.75" customHeight="1">
      <c r="B109" s="149"/>
    </row>
    <row r="110" spans="1:7" ht="12.75" customHeight="1">
      <c r="B110" s="149"/>
    </row>
    <row r="111" spans="1:7" ht="12.75" customHeight="1">
      <c r="B111" s="149"/>
    </row>
    <row r="112" spans="1:7" ht="12.75" customHeight="1">
      <c r="B112" s="149"/>
    </row>
    <row r="113" spans="1:7" ht="20.100000000000001" customHeight="1">
      <c r="A113" s="73" t="s">
        <v>1</v>
      </c>
      <c r="B113" s="73" t="s">
        <v>2</v>
      </c>
      <c r="C113" s="73" t="s">
        <v>106</v>
      </c>
      <c r="D113" s="73" t="s">
        <v>107</v>
      </c>
      <c r="E113" s="73" t="s">
        <v>108</v>
      </c>
      <c r="F113" s="73" t="s">
        <v>109</v>
      </c>
      <c r="G113" s="73" t="s">
        <v>110</v>
      </c>
    </row>
    <row r="114" spans="1:7" ht="20.100000000000001" customHeight="1">
      <c r="A114" s="74" t="s">
        <v>116</v>
      </c>
      <c r="B114" s="148" t="str">
        <f>'[15]C-CW'!B28</f>
        <v>Providing and Fixing steel windows 18 gauge withopenable glazed panels With 22 SWG wire gauze :Glass pane 5mm</v>
      </c>
      <c r="C114">
        <v>18</v>
      </c>
      <c r="D114">
        <v>6</v>
      </c>
      <c r="E114">
        <v>6.5</v>
      </c>
      <c r="G114">
        <f>E114*D114*C114</f>
        <v>702</v>
      </c>
    </row>
    <row r="115" spans="1:7" ht="20.100000000000001" customHeight="1">
      <c r="B115" s="148"/>
    </row>
    <row r="116" spans="1:7" ht="20.100000000000001" customHeight="1">
      <c r="B116" s="148"/>
      <c r="C116" s="147" t="s">
        <v>111</v>
      </c>
      <c r="D116" s="147"/>
      <c r="E116" s="147"/>
      <c r="F116" s="147"/>
      <c r="G116">
        <f>SUM(G114:G115)</f>
        <v>702</v>
      </c>
    </row>
    <row r="117" spans="1:7" ht="20.100000000000001" customHeight="1">
      <c r="B117" s="148"/>
      <c r="C117" s="147" t="s">
        <v>112</v>
      </c>
      <c r="D117" s="147"/>
      <c r="E117" s="147"/>
      <c r="F117" s="147"/>
      <c r="G117">
        <f>G116/10.75</f>
        <v>65.302325581395351</v>
      </c>
    </row>
    <row r="118" spans="1:7" ht="20.100000000000001" customHeight="1">
      <c r="A118" s="73" t="s">
        <v>1</v>
      </c>
      <c r="B118" s="73" t="s">
        <v>2</v>
      </c>
      <c r="C118" s="73" t="s">
        <v>106</v>
      </c>
      <c r="D118" s="73" t="s">
        <v>107</v>
      </c>
      <c r="E118" s="73" t="s">
        <v>108</v>
      </c>
      <c r="F118" s="73" t="s">
        <v>109</v>
      </c>
      <c r="G118" s="73" t="s">
        <v>110</v>
      </c>
    </row>
    <row r="119" spans="1:7" ht="20.100000000000001" customHeight="1">
      <c r="A119" s="74" t="s">
        <v>116</v>
      </c>
      <c r="B119" s="148" t="str">
        <f>'[15]C-CW'!B29</f>
        <v>MS flat 1/2"x1/8" grill in windows of approved design</v>
      </c>
      <c r="C119">
        <v>18</v>
      </c>
      <c r="D119">
        <v>6</v>
      </c>
      <c r="E119">
        <v>6.5</v>
      </c>
      <c r="G119">
        <f>E119*D119*C119</f>
        <v>702</v>
      </c>
    </row>
    <row r="120" spans="1:7" ht="20.100000000000001" customHeight="1">
      <c r="B120" s="148"/>
    </row>
    <row r="121" spans="1:7" ht="20.100000000000001" customHeight="1">
      <c r="B121" s="148"/>
      <c r="C121" s="147" t="s">
        <v>111</v>
      </c>
      <c r="D121" s="147"/>
      <c r="E121" s="147"/>
      <c r="F121" s="147"/>
      <c r="G121">
        <f>SUM(G119:G120)</f>
        <v>702</v>
      </c>
    </row>
    <row r="122" spans="1:7" ht="20.100000000000001" customHeight="1">
      <c r="B122" s="148"/>
      <c r="C122" s="147" t="s">
        <v>112</v>
      </c>
      <c r="D122" s="147"/>
      <c r="E122" s="147"/>
      <c r="F122" s="147"/>
      <c r="G122">
        <f>G121/10.75</f>
        <v>65.302325581395351</v>
      </c>
    </row>
    <row r="123" spans="1:7" ht="20.100000000000001" customHeight="1">
      <c r="A123" s="73" t="s">
        <v>1</v>
      </c>
      <c r="B123" s="73" t="s">
        <v>2</v>
      </c>
      <c r="C123" s="73" t="s">
        <v>106</v>
      </c>
      <c r="D123" s="73" t="s">
        <v>107</v>
      </c>
      <c r="E123" s="73" t="s">
        <v>108</v>
      </c>
      <c r="F123" s="73" t="s">
        <v>109</v>
      </c>
      <c r="G123" s="73" t="s">
        <v>110</v>
      </c>
    </row>
    <row r="124" spans="1:7" ht="20.100000000000001" customHeight="1">
      <c r="A124" s="74" t="s">
        <v>116</v>
      </c>
      <c r="B124" s="149" t="str">
        <f>'[15]C-CW'!B30</f>
        <v>Providing and Fixing stair railing of 2.5" i/d GIpipe, welded with 5/8"x5/8" MS bars 2'-9" high,fixed in each step</v>
      </c>
      <c r="C124">
        <v>1</v>
      </c>
      <c r="D124">
        <v>70</v>
      </c>
      <c r="G124">
        <f>D124*C124</f>
        <v>70</v>
      </c>
    </row>
    <row r="125" spans="1:7" ht="20.100000000000001" customHeight="1">
      <c r="B125" s="149"/>
    </row>
    <row r="126" spans="1:7" ht="20.100000000000001" customHeight="1">
      <c r="B126" s="149"/>
      <c r="C126" s="147" t="s">
        <v>111</v>
      </c>
      <c r="D126" s="147"/>
      <c r="E126" s="147"/>
      <c r="F126" s="147"/>
      <c r="G126">
        <f>SUM(G124:G125)</f>
        <v>70</v>
      </c>
    </row>
    <row r="127" spans="1:7" ht="20.100000000000001" customHeight="1">
      <c r="B127" s="149"/>
      <c r="C127" s="147" t="s">
        <v>112</v>
      </c>
      <c r="D127" s="147"/>
      <c r="E127" s="147"/>
      <c r="F127" s="147"/>
      <c r="G127">
        <f>G126/3.281</f>
        <v>21.334958854007922</v>
      </c>
    </row>
    <row r="128" spans="1:7" ht="20.100000000000001" customHeight="1">
      <c r="A128" s="73" t="s">
        <v>1</v>
      </c>
      <c r="B128" s="73" t="s">
        <v>2</v>
      </c>
      <c r="C128" s="73" t="s">
        <v>106</v>
      </c>
      <c r="D128" s="73" t="s">
        <v>107</v>
      </c>
      <c r="E128" s="73" t="s">
        <v>108</v>
      </c>
      <c r="F128" s="73" t="s">
        <v>109</v>
      </c>
      <c r="G128" s="73" t="s">
        <v>110</v>
      </c>
    </row>
    <row r="129" spans="1:7" ht="20.100000000000001" customHeight="1">
      <c r="A129" s="74" t="s">
        <v>116</v>
      </c>
      <c r="B129" s="148" t="str">
        <f>'[15]C-CW'!B31</f>
        <v>Plain Cement Concrete including placing, compacting, finishing &amp; curing (Ratio 1:3:6)</v>
      </c>
      <c r="C129">
        <v>1</v>
      </c>
      <c r="D129">
        <v>30</v>
      </c>
      <c r="E129">
        <v>30</v>
      </c>
      <c r="F129">
        <v>0.33</v>
      </c>
      <c r="G129">
        <f>F129*E129*D129*C129</f>
        <v>297</v>
      </c>
    </row>
    <row r="130" spans="1:7" ht="20.100000000000001" customHeight="1">
      <c r="B130" s="148"/>
      <c r="C130">
        <v>1</v>
      </c>
      <c r="D130">
        <v>80</v>
      </c>
      <c r="E130">
        <v>3</v>
      </c>
      <c r="F130">
        <v>0.33</v>
      </c>
      <c r="G130">
        <f>F130*E130*D130*C130</f>
        <v>79.2</v>
      </c>
    </row>
    <row r="131" spans="1:7" ht="20.100000000000001" customHeight="1">
      <c r="B131" s="148"/>
      <c r="C131" s="147" t="s">
        <v>111</v>
      </c>
      <c r="D131" s="147"/>
      <c r="E131" s="147"/>
      <c r="F131" s="147"/>
      <c r="G131">
        <f>SUM(G129:G130)</f>
        <v>376.2</v>
      </c>
    </row>
    <row r="132" spans="1:7" ht="20.100000000000001" customHeight="1">
      <c r="B132" s="148"/>
      <c r="C132" s="147" t="s">
        <v>112</v>
      </c>
      <c r="D132" s="147"/>
      <c r="E132" s="147"/>
      <c r="F132" s="147"/>
      <c r="G132">
        <f>G131/35.32</f>
        <v>10.65118912797282</v>
      </c>
    </row>
    <row r="133" spans="1:7" ht="20.100000000000001" customHeight="1">
      <c r="A133" s="73" t="s">
        <v>1</v>
      </c>
      <c r="B133" s="73" t="s">
        <v>2</v>
      </c>
      <c r="C133" s="73" t="s">
        <v>106</v>
      </c>
      <c r="D133" s="73" t="s">
        <v>107</v>
      </c>
      <c r="E133" s="73" t="s">
        <v>108</v>
      </c>
      <c r="F133" s="73" t="s">
        <v>109</v>
      </c>
      <c r="G133" s="73" t="s">
        <v>110</v>
      </c>
    </row>
    <row r="134" spans="1:7" ht="20.100000000000001" customHeight="1">
      <c r="A134" s="74" t="s">
        <v>116</v>
      </c>
      <c r="B134" s="148" t="str">
        <f>'[15]C-CW'!B32</f>
        <v>Making notice board 1/2" thick of c/s mortar 1:3with 2"x1/2" beading</v>
      </c>
      <c r="C134">
        <v>3</v>
      </c>
      <c r="D134">
        <v>8</v>
      </c>
      <c r="E134">
        <v>4</v>
      </c>
      <c r="G134">
        <f>E134*D134*C134</f>
        <v>96</v>
      </c>
    </row>
    <row r="135" spans="1:7" ht="20.100000000000001" customHeight="1">
      <c r="B135" s="148"/>
    </row>
    <row r="136" spans="1:7" ht="20.100000000000001" customHeight="1">
      <c r="B136" s="148"/>
      <c r="C136" s="147" t="s">
        <v>111</v>
      </c>
      <c r="D136" s="147"/>
      <c r="E136" s="147"/>
      <c r="F136" s="147"/>
      <c r="G136">
        <f>SUM(G134:G135)</f>
        <v>96</v>
      </c>
    </row>
    <row r="137" spans="1:7" ht="20.100000000000001" customHeight="1">
      <c r="B137" s="148"/>
      <c r="C137" s="147" t="s">
        <v>112</v>
      </c>
      <c r="D137" s="147"/>
      <c r="E137" s="147"/>
      <c r="F137" s="147"/>
      <c r="G137">
        <f>G136/10.75</f>
        <v>8.9302325581395348</v>
      </c>
    </row>
    <row r="138" spans="1:7" ht="20.100000000000001" customHeight="1">
      <c r="A138" s="73" t="s">
        <v>1</v>
      </c>
      <c r="B138" s="73" t="s">
        <v>2</v>
      </c>
      <c r="C138" s="73" t="s">
        <v>106</v>
      </c>
      <c r="D138" s="73" t="s">
        <v>107</v>
      </c>
      <c r="E138" s="73" t="s">
        <v>108</v>
      </c>
      <c r="F138" s="73" t="s">
        <v>109</v>
      </c>
      <c r="G138" s="73" t="s">
        <v>110</v>
      </c>
    </row>
    <row r="139" spans="1:7" ht="20.100000000000001" customHeight="1">
      <c r="A139" s="74" t="s">
        <v>116</v>
      </c>
      <c r="B139" s="149" t="str">
        <f>'[15]C-CW'!B33</f>
        <v>Providing and applying wall putty of 2mm thickness over plastered surface to prepare the surface even and smooth complete.</v>
      </c>
      <c r="G139">
        <f>G96+G91</f>
        <v>539.53488372093022</v>
      </c>
    </row>
    <row r="140" spans="1:7" ht="20.100000000000001" customHeight="1">
      <c r="B140" s="149"/>
    </row>
    <row r="141" spans="1:7" ht="20.100000000000001" customHeight="1">
      <c r="B141" s="149"/>
    </row>
    <row r="142" spans="1:7" ht="20.100000000000001" customHeight="1">
      <c r="B142" s="149"/>
    </row>
    <row r="143" spans="1:7" ht="20.100000000000001" customHeight="1">
      <c r="A143" s="73" t="s">
        <v>1</v>
      </c>
      <c r="B143" s="73" t="s">
        <v>2</v>
      </c>
      <c r="C143" s="73" t="s">
        <v>106</v>
      </c>
      <c r="D143" s="73" t="s">
        <v>107</v>
      </c>
      <c r="E143" s="73" t="s">
        <v>108</v>
      </c>
      <c r="F143" s="73" t="s">
        <v>109</v>
      </c>
      <c r="G143" s="73" t="s">
        <v>110</v>
      </c>
    </row>
    <row r="144" spans="1:7" ht="20.100000000000001" customHeight="1">
      <c r="A144" s="74" t="s">
        <v>116</v>
      </c>
      <c r="B144" s="148" t="str">
        <f>'[15]C-CW'!B34</f>
        <v>Distempering New surface : Two coats</v>
      </c>
      <c r="G144">
        <f>G139</f>
        <v>539.53488372093022</v>
      </c>
    </row>
    <row r="145" spans="1:7" ht="20.100000000000001" customHeight="1">
      <c r="B145" s="148"/>
    </row>
    <row r="146" spans="1:7" ht="20.100000000000001" customHeight="1">
      <c r="B146" s="148"/>
    </row>
    <row r="147" spans="1:7" ht="20.100000000000001" customHeight="1">
      <c r="B147" s="148"/>
    </row>
    <row r="148" spans="1:7" ht="20.100000000000001" customHeight="1">
      <c r="A148" s="73" t="s">
        <v>1</v>
      </c>
      <c r="B148" s="73" t="s">
        <v>2</v>
      </c>
      <c r="C148" s="73" t="s">
        <v>106</v>
      </c>
      <c r="D148" s="73" t="s">
        <v>107</v>
      </c>
      <c r="E148" s="73" t="s">
        <v>108</v>
      </c>
      <c r="F148" s="73" t="s">
        <v>109</v>
      </c>
      <c r="G148" s="73" t="s">
        <v>110</v>
      </c>
    </row>
    <row r="149" spans="1:7" ht="20.100000000000001" customHeight="1">
      <c r="A149" s="74" t="s">
        <v>116</v>
      </c>
      <c r="B149" s="148" t="str">
        <f>'[15]C-CW'!B35</f>
        <v>Preparing surface &amp; painting with snowcem /weathershield paint : First coat</v>
      </c>
      <c r="G149">
        <f>G101</f>
        <v>297.67441860465118</v>
      </c>
    </row>
    <row r="150" spans="1:7" ht="20.100000000000001" customHeight="1">
      <c r="B150" s="148"/>
    </row>
    <row r="151" spans="1:7" ht="20.100000000000001" customHeight="1">
      <c r="B151" s="148"/>
    </row>
    <row r="152" spans="1:7" ht="20.100000000000001" customHeight="1">
      <c r="B152" s="148"/>
    </row>
    <row r="153" spans="1:7" ht="20.100000000000001" customHeight="1">
      <c r="A153" s="73" t="s">
        <v>1</v>
      </c>
      <c r="B153" s="73" t="s">
        <v>2</v>
      </c>
      <c r="C153" s="73" t="s">
        <v>106</v>
      </c>
      <c r="D153" s="73" t="s">
        <v>107</v>
      </c>
      <c r="E153" s="73" t="s">
        <v>108</v>
      </c>
      <c r="F153" s="73" t="s">
        <v>109</v>
      </c>
      <c r="G153" s="73" t="s">
        <v>110</v>
      </c>
    </row>
    <row r="154" spans="1:7" ht="20.100000000000001" customHeight="1">
      <c r="A154" s="74" t="s">
        <v>116</v>
      </c>
      <c r="B154" s="148" t="str">
        <f>'[15]C-CW'!B36</f>
        <v>Preparing surface &amp; painting with snowcem /weathershield paint : 2nd &amp; subsequent coats</v>
      </c>
      <c r="G154">
        <f>G149</f>
        <v>297.67441860465118</v>
      </c>
    </row>
    <row r="155" spans="1:7" ht="20.100000000000001" customHeight="1">
      <c r="B155" s="148"/>
    </row>
    <row r="156" spans="1:7" ht="20.100000000000001" customHeight="1">
      <c r="B156" s="148"/>
    </row>
    <row r="157" spans="1:7" ht="20.100000000000001" customHeight="1">
      <c r="B157" s="148"/>
    </row>
    <row r="158" spans="1:7" ht="20.100000000000001" customHeight="1">
      <c r="A158" s="73" t="s">
        <v>1</v>
      </c>
      <c r="B158" s="73" t="s">
        <v>2</v>
      </c>
      <c r="C158" s="73" t="s">
        <v>106</v>
      </c>
      <c r="D158" s="73" t="s">
        <v>107</v>
      </c>
      <c r="E158" s="73" t="s">
        <v>108</v>
      </c>
      <c r="F158" s="73" t="s">
        <v>109</v>
      </c>
      <c r="G158" s="73" t="s">
        <v>110</v>
      </c>
    </row>
    <row r="159" spans="1:7" ht="20.100000000000001" customHeight="1">
      <c r="A159" s="74" t="s">
        <v>116</v>
      </c>
      <c r="B159" s="149" t="str">
        <f>'[15]C-CW'!B37</f>
        <v>Supplying and Fixing 18SWG Steel Almirah, 12" max depth including box shelves, back, shelves, lock, spray paint complete</v>
      </c>
      <c r="C159">
        <v>3</v>
      </c>
      <c r="D159">
        <v>4</v>
      </c>
      <c r="E159">
        <v>8</v>
      </c>
      <c r="G159">
        <f>E159*D159*C159</f>
        <v>96</v>
      </c>
    </row>
    <row r="160" spans="1:7" ht="20.100000000000001" customHeight="1">
      <c r="B160" s="149"/>
    </row>
    <row r="161" spans="1:7" ht="20.100000000000001" customHeight="1">
      <c r="B161" s="149"/>
      <c r="C161" s="147" t="s">
        <v>111</v>
      </c>
      <c r="D161" s="147"/>
      <c r="E161" s="147"/>
      <c r="F161" s="147"/>
      <c r="G161">
        <f>SUM(G159:G160)</f>
        <v>96</v>
      </c>
    </row>
    <row r="162" spans="1:7" ht="20.100000000000001" customHeight="1">
      <c r="B162" s="149"/>
      <c r="C162" s="147" t="s">
        <v>112</v>
      </c>
      <c r="D162" s="147"/>
      <c r="E162" s="147"/>
      <c r="F162" s="147"/>
      <c r="G162">
        <f>G161/10.75</f>
        <v>8.9302325581395348</v>
      </c>
    </row>
    <row r="163" spans="1:7" ht="20.100000000000001" customHeight="1">
      <c r="A163" s="73" t="s">
        <v>1</v>
      </c>
      <c r="B163" s="73" t="s">
        <v>2</v>
      </c>
      <c r="C163" s="73" t="s">
        <v>106</v>
      </c>
      <c r="D163" s="73" t="s">
        <v>107</v>
      </c>
      <c r="E163" s="73" t="s">
        <v>108</v>
      </c>
      <c r="F163" s="73" t="s">
        <v>109</v>
      </c>
      <c r="G163" s="73" t="s">
        <v>110</v>
      </c>
    </row>
    <row r="164" spans="1:7" ht="20.100000000000001" customHeight="1">
      <c r="A164" s="74" t="s">
        <v>116</v>
      </c>
      <c r="B164" s="149" t="str">
        <f>'[15]C-CW'!B38</f>
        <v>Single layer of tiles 10"x5"x1.25" laid over 4" earth and 1"mud plaster on top of RC roof slab</v>
      </c>
      <c r="C164">
        <v>2</v>
      </c>
      <c r="D164">
        <v>50</v>
      </c>
      <c r="E164">
        <v>30</v>
      </c>
      <c r="G164">
        <f>E164*D164*C164</f>
        <v>3000</v>
      </c>
    </row>
    <row r="165" spans="1:7" ht="20.100000000000001" customHeight="1">
      <c r="B165" s="149"/>
    </row>
    <row r="166" spans="1:7" ht="20.100000000000001" customHeight="1">
      <c r="B166" s="149"/>
      <c r="C166" s="147" t="s">
        <v>111</v>
      </c>
      <c r="D166" s="147"/>
      <c r="E166" s="147"/>
      <c r="F166" s="147"/>
      <c r="G166">
        <f>SUM(G164:G165)</f>
        <v>3000</v>
      </c>
    </row>
    <row r="167" spans="1:7" ht="20.100000000000001" customHeight="1">
      <c r="B167" s="149"/>
      <c r="C167" s="147" t="s">
        <v>112</v>
      </c>
      <c r="D167" s="147"/>
      <c r="E167" s="147"/>
      <c r="F167" s="147"/>
      <c r="G167">
        <f>G166/10.75</f>
        <v>279.06976744186045</v>
      </c>
    </row>
    <row r="168" spans="1:7" ht="20.100000000000001" customHeight="1">
      <c r="A168" s="73" t="s">
        <v>1</v>
      </c>
      <c r="B168" s="73" t="s">
        <v>2</v>
      </c>
      <c r="C168" s="73" t="s">
        <v>106</v>
      </c>
      <c r="D168" s="73" t="s">
        <v>107</v>
      </c>
      <c r="E168" s="73" t="s">
        <v>108</v>
      </c>
      <c r="F168" s="73" t="s">
        <v>109</v>
      </c>
      <c r="G168" s="73" t="s">
        <v>110</v>
      </c>
    </row>
    <row r="169" spans="1:7" ht="20.100000000000001" customHeight="1">
      <c r="A169" s="74" t="s">
        <v>116</v>
      </c>
      <c r="B169" s="149" t="str">
        <f>'[15]C-CW'!B39</f>
        <v>1st class brick work other than building upto 10 ft.height : Cement, sand mortar 1:6</v>
      </c>
      <c r="C169">
        <v>2</v>
      </c>
      <c r="D169">
        <v>30</v>
      </c>
      <c r="E169">
        <v>6</v>
      </c>
      <c r="F169">
        <v>0.75</v>
      </c>
      <c r="G169">
        <f>F169*E169*D169*C169</f>
        <v>270</v>
      </c>
    </row>
    <row r="170" spans="1:7" ht="20.100000000000001" customHeight="1">
      <c r="B170" s="149"/>
      <c r="C170">
        <v>2</v>
      </c>
      <c r="D170">
        <v>50</v>
      </c>
      <c r="E170">
        <v>6</v>
      </c>
      <c r="F170">
        <v>0.75</v>
      </c>
      <c r="G170">
        <f>F170*E170*D170*C170</f>
        <v>450</v>
      </c>
    </row>
    <row r="171" spans="1:7" ht="20.100000000000001" customHeight="1">
      <c r="B171" s="149"/>
      <c r="C171" s="147" t="s">
        <v>111</v>
      </c>
      <c r="D171" s="147"/>
      <c r="E171" s="147"/>
      <c r="F171" s="147"/>
      <c r="G171">
        <f>SUM(G169:G170)</f>
        <v>720</v>
      </c>
    </row>
    <row r="172" spans="1:7" ht="20.100000000000001" customHeight="1">
      <c r="B172" s="149"/>
      <c r="C172" s="147" t="s">
        <v>112</v>
      </c>
      <c r="D172" s="147"/>
      <c r="E172" s="147"/>
      <c r="F172" s="147"/>
      <c r="G172">
        <f>G171/35.32</f>
        <v>20.385050962627407</v>
      </c>
    </row>
  </sheetData>
  <mergeCells count="90">
    <mergeCell ref="A1:G1"/>
    <mergeCell ref="B149:B152"/>
    <mergeCell ref="B154:B157"/>
    <mergeCell ref="B159:B162"/>
    <mergeCell ref="B164:B167"/>
    <mergeCell ref="B23:B26"/>
    <mergeCell ref="B28:B31"/>
    <mergeCell ref="B73:B76"/>
    <mergeCell ref="B78:B81"/>
    <mergeCell ref="B88:B91"/>
    <mergeCell ref="B93:B96"/>
    <mergeCell ref="B58:B61"/>
    <mergeCell ref="B63:B66"/>
    <mergeCell ref="B48:B51"/>
    <mergeCell ref="B68:B71"/>
    <mergeCell ref="B8:B11"/>
    <mergeCell ref="B169:B172"/>
    <mergeCell ref="B144:B147"/>
    <mergeCell ref="B98:B101"/>
    <mergeCell ref="B103:B112"/>
    <mergeCell ref="B114:B117"/>
    <mergeCell ref="B119:B122"/>
    <mergeCell ref="B124:B127"/>
    <mergeCell ref="B129:B132"/>
    <mergeCell ref="B134:B137"/>
    <mergeCell ref="B139:B142"/>
    <mergeCell ref="B13:B16"/>
    <mergeCell ref="B18:B21"/>
    <mergeCell ref="B3:B6"/>
    <mergeCell ref="B33:B36"/>
    <mergeCell ref="B38:B41"/>
    <mergeCell ref="B53:B56"/>
    <mergeCell ref="B43:B46"/>
    <mergeCell ref="C6:F6"/>
    <mergeCell ref="C5:F5"/>
    <mergeCell ref="C10:F10"/>
    <mergeCell ref="C11:F11"/>
    <mergeCell ref="C15:F15"/>
    <mergeCell ref="C16:F16"/>
    <mergeCell ref="C20:F20"/>
    <mergeCell ref="C21:F21"/>
    <mergeCell ref="C25:F25"/>
    <mergeCell ref="C26:F26"/>
    <mergeCell ref="C30:F30"/>
    <mergeCell ref="C31:F31"/>
    <mergeCell ref="C35:F35"/>
    <mergeCell ref="C36:F36"/>
    <mergeCell ref="C55:F55"/>
    <mergeCell ref="C40:F40"/>
    <mergeCell ref="C41:F41"/>
    <mergeCell ref="C45:F45"/>
    <mergeCell ref="C46:F46"/>
    <mergeCell ref="C56:F56"/>
    <mergeCell ref="C70:F70"/>
    <mergeCell ref="C71:F71"/>
    <mergeCell ref="C75:F75"/>
    <mergeCell ref="C76:F76"/>
    <mergeCell ref="C80:F80"/>
    <mergeCell ref="C81:F81"/>
    <mergeCell ref="C90:F90"/>
    <mergeCell ref="C91:F91"/>
    <mergeCell ref="C95:F95"/>
    <mergeCell ref="C96:F96"/>
    <mergeCell ref="C100:F100"/>
    <mergeCell ref="C101:F101"/>
    <mergeCell ref="C105:F105"/>
    <mergeCell ref="C106:F106"/>
    <mergeCell ref="C136:F136"/>
    <mergeCell ref="C137:F137"/>
    <mergeCell ref="C116:F116"/>
    <mergeCell ref="C117:F117"/>
    <mergeCell ref="C121:F121"/>
    <mergeCell ref="C122:F122"/>
    <mergeCell ref="C126:F126"/>
    <mergeCell ref="C172:F172"/>
    <mergeCell ref="B83:B86"/>
    <mergeCell ref="C85:F85"/>
    <mergeCell ref="C86:F86"/>
    <mergeCell ref="C60:F60"/>
    <mergeCell ref="C61:F61"/>
    <mergeCell ref="C65:F65"/>
    <mergeCell ref="C66:F66"/>
    <mergeCell ref="C161:F161"/>
    <mergeCell ref="C162:F162"/>
    <mergeCell ref="C166:F166"/>
    <mergeCell ref="C167:F167"/>
    <mergeCell ref="C171:F171"/>
    <mergeCell ref="C127:F127"/>
    <mergeCell ref="C131:F131"/>
    <mergeCell ref="C132:F1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26"/>
  <sheetViews>
    <sheetView view="pageBreakPreview" zoomScale="80" zoomScaleSheetLayoutView="80" workbookViewId="0">
      <selection activeCell="F9" sqref="F9"/>
    </sheetView>
  </sheetViews>
  <sheetFormatPr defaultColWidth="9.140625" defaultRowHeight="15"/>
  <cols>
    <col min="1" max="1" width="12.140625" style="7" customWidth="1"/>
    <col min="2" max="2" width="63.28515625" style="6" customWidth="1"/>
    <col min="3" max="3" width="7.85546875" style="6" bestFit="1" customWidth="1"/>
    <col min="4" max="5" width="11.85546875" style="6" customWidth="1"/>
    <col min="6" max="6" width="16.28515625" style="25"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35.450000000000003" customHeight="1" thickBot="1">
      <c r="A1" s="150" t="str">
        <f>'C-CW'!A1:H1</f>
        <v>PSB-142 BADABER PEHAWAR</v>
      </c>
      <c r="B1" s="151"/>
      <c r="C1" s="151"/>
      <c r="D1" s="151"/>
      <c r="E1" s="151"/>
      <c r="F1" s="151"/>
      <c r="G1" s="151"/>
      <c r="H1" s="152"/>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53"/>
      <c r="B3" s="154"/>
      <c r="C3" s="155"/>
      <c r="D3" s="60" t="s">
        <v>28</v>
      </c>
      <c r="E3" s="60" t="s">
        <v>29</v>
      </c>
      <c r="F3" s="61" t="s">
        <v>30</v>
      </c>
      <c r="G3" s="34" t="s">
        <v>28</v>
      </c>
      <c r="H3" s="36" t="s">
        <v>31</v>
      </c>
      <c r="I3" s="31"/>
      <c r="J3" s="31"/>
      <c r="K3" s="31"/>
      <c r="L3" s="31"/>
      <c r="M3" s="31"/>
      <c r="N3" s="31"/>
      <c r="O3" s="32"/>
    </row>
    <row r="4" spans="1:15" s="33" customFormat="1" ht="30.75" customHeight="1">
      <c r="A4" s="66"/>
      <c r="B4" s="70" t="s">
        <v>5</v>
      </c>
      <c r="C4" s="68"/>
      <c r="D4" s="69"/>
      <c r="E4" s="69"/>
      <c r="F4" s="66"/>
      <c r="G4" s="63"/>
      <c r="H4" s="64"/>
      <c r="I4" s="31"/>
      <c r="J4" s="31"/>
      <c r="K4" s="31"/>
      <c r="L4" s="31"/>
      <c r="M4" s="31"/>
      <c r="N4" s="31"/>
      <c r="O4" s="32"/>
    </row>
    <row r="5" spans="1:15" s="3" customFormat="1" ht="26.25" customHeight="1">
      <c r="A5" s="51"/>
      <c r="B5" s="52" t="s">
        <v>7</v>
      </c>
      <c r="C5" s="53"/>
      <c r="D5" s="53"/>
      <c r="E5" s="53"/>
      <c r="F5" s="53"/>
      <c r="G5" s="19"/>
      <c r="H5" s="18"/>
      <c r="I5" s="1"/>
      <c r="J5" s="1"/>
      <c r="K5" s="1"/>
      <c r="L5" s="1"/>
      <c r="M5" s="1"/>
      <c r="N5" s="1"/>
      <c r="O5" s="2"/>
    </row>
    <row r="6" spans="1:15" s="5" customFormat="1" ht="45" customHeight="1">
      <c r="A6" s="20" t="s">
        <v>118</v>
      </c>
      <c r="B6" s="17" t="s">
        <v>119</v>
      </c>
      <c r="C6" s="14" t="s">
        <v>86</v>
      </c>
      <c r="D6" s="24">
        <v>50</v>
      </c>
      <c r="E6" s="24"/>
      <c r="F6" s="104"/>
      <c r="G6" s="22" t="e">
        <f>#REF!+#REF!</f>
        <v>#REF!</v>
      </c>
      <c r="H6" s="22" t="e">
        <f>ROUND(G6*#REF!,2)</f>
        <v>#REF!</v>
      </c>
      <c r="I6" s="1"/>
      <c r="J6" s="1"/>
      <c r="K6" s="1"/>
      <c r="L6" s="1"/>
      <c r="M6" s="1"/>
      <c r="N6" s="1"/>
      <c r="O6" s="4"/>
    </row>
    <row r="7" spans="1:15" s="5" customFormat="1" ht="45" customHeight="1">
      <c r="A7" s="20" t="s">
        <v>120</v>
      </c>
      <c r="B7" s="17" t="s">
        <v>121</v>
      </c>
      <c r="C7" s="14" t="s">
        <v>86</v>
      </c>
      <c r="D7" s="24">
        <v>50</v>
      </c>
      <c r="E7" s="24"/>
      <c r="F7" s="104"/>
      <c r="G7" s="22" t="e">
        <f>#REF!+#REF!</f>
        <v>#REF!</v>
      </c>
      <c r="H7" s="22" t="e">
        <f>ROUND(G7*#REF!,2)</f>
        <v>#REF!</v>
      </c>
      <c r="I7" s="1"/>
      <c r="J7" s="1"/>
      <c r="K7" s="1"/>
      <c r="L7" s="1"/>
      <c r="M7" s="1"/>
      <c r="N7" s="1"/>
      <c r="O7" s="4"/>
    </row>
    <row r="8" spans="1:15" s="5" customFormat="1" ht="46.5" customHeight="1">
      <c r="A8" s="20" t="s">
        <v>122</v>
      </c>
      <c r="B8" s="17" t="s">
        <v>123</v>
      </c>
      <c r="C8" s="14" t="s">
        <v>86</v>
      </c>
      <c r="D8" s="37">
        <v>60</v>
      </c>
      <c r="E8" s="37"/>
      <c r="F8" s="107"/>
      <c r="G8" s="22"/>
      <c r="H8" s="22"/>
      <c r="I8" s="1"/>
      <c r="J8" s="1"/>
      <c r="K8" s="1"/>
      <c r="L8" s="1"/>
      <c r="M8" s="1"/>
      <c r="N8" s="1"/>
      <c r="O8" s="4"/>
    </row>
    <row r="9" spans="1:15" s="5" customFormat="1" ht="46.5" customHeight="1">
      <c r="A9" s="20" t="s">
        <v>124</v>
      </c>
      <c r="B9" s="17" t="s">
        <v>125</v>
      </c>
      <c r="C9" s="14" t="s">
        <v>86</v>
      </c>
      <c r="D9" s="37">
        <v>60</v>
      </c>
      <c r="E9" s="37"/>
      <c r="F9" s="107"/>
      <c r="G9" s="22"/>
      <c r="H9" s="22"/>
      <c r="I9" s="1"/>
      <c r="J9" s="1"/>
      <c r="K9" s="1"/>
      <c r="L9" s="1"/>
      <c r="M9" s="1"/>
      <c r="N9" s="1"/>
      <c r="O9" s="4"/>
    </row>
    <row r="10" spans="1:15" s="5" customFormat="1" ht="46.5" customHeight="1">
      <c r="A10" s="20" t="s">
        <v>126</v>
      </c>
      <c r="B10" s="17" t="s">
        <v>127</v>
      </c>
      <c r="C10" s="14" t="s">
        <v>86</v>
      </c>
      <c r="D10" s="37">
        <v>45</v>
      </c>
      <c r="E10" s="37"/>
      <c r="F10" s="107"/>
      <c r="G10" s="22"/>
      <c r="H10" s="22"/>
      <c r="I10" s="1"/>
      <c r="J10" s="1"/>
      <c r="K10" s="1"/>
      <c r="L10" s="1"/>
      <c r="M10" s="1"/>
      <c r="N10" s="1"/>
      <c r="O10" s="4"/>
    </row>
    <row r="11" spans="1:15" s="5" customFormat="1" ht="45" customHeight="1">
      <c r="A11" s="20" t="s">
        <v>128</v>
      </c>
      <c r="B11" s="17" t="s">
        <v>129</v>
      </c>
      <c r="C11" s="14" t="s">
        <v>130</v>
      </c>
      <c r="D11" s="24">
        <v>12</v>
      </c>
      <c r="E11" s="24"/>
      <c r="F11" s="104"/>
      <c r="G11" s="22" t="e">
        <f>#REF!+#REF!</f>
        <v>#REF!</v>
      </c>
      <c r="H11" s="22" t="e">
        <f>ROUND(G11*#REF!,2)</f>
        <v>#REF!</v>
      </c>
      <c r="I11" s="1"/>
      <c r="J11" s="1"/>
      <c r="K11" s="1"/>
      <c r="L11" s="1"/>
      <c r="M11" s="1"/>
      <c r="N11" s="1"/>
      <c r="O11" s="4"/>
    </row>
    <row r="12" spans="1:15" s="5" customFormat="1" ht="43.5" customHeight="1">
      <c r="A12" s="28" t="s">
        <v>131</v>
      </c>
      <c r="B12" s="17" t="s">
        <v>132</v>
      </c>
      <c r="C12" s="14" t="s">
        <v>130</v>
      </c>
      <c r="D12" s="24">
        <v>2</v>
      </c>
      <c r="E12" s="24"/>
      <c r="F12" s="104"/>
      <c r="G12" s="22" t="e">
        <f>#REF!+#REF!</f>
        <v>#REF!</v>
      </c>
      <c r="H12" s="22" t="e">
        <f>ROUND(G12*#REF!,2)</f>
        <v>#REF!</v>
      </c>
      <c r="I12" s="1"/>
      <c r="J12" s="1"/>
      <c r="K12" s="1"/>
      <c r="L12" s="1"/>
      <c r="M12" s="1"/>
      <c r="N12" s="1"/>
      <c r="O12" s="4"/>
    </row>
    <row r="13" spans="1:15" s="5" customFormat="1" ht="48.75" customHeight="1">
      <c r="A13" s="28" t="s">
        <v>133</v>
      </c>
      <c r="B13" s="17" t="s">
        <v>134</v>
      </c>
      <c r="C13" s="14" t="s">
        <v>130</v>
      </c>
      <c r="D13" s="24">
        <v>20</v>
      </c>
      <c r="E13" s="24"/>
      <c r="F13" s="104"/>
      <c r="G13" s="22" t="e">
        <f>#REF!+#REF!</f>
        <v>#REF!</v>
      </c>
      <c r="H13" s="22" t="e">
        <f>ROUND(G13*#REF!,2)</f>
        <v>#REF!</v>
      </c>
      <c r="I13" s="1"/>
      <c r="J13" s="1"/>
      <c r="K13" s="1"/>
      <c r="L13" s="1"/>
      <c r="M13" s="1"/>
      <c r="N13" s="1"/>
      <c r="O13" s="4"/>
    </row>
    <row r="14" spans="1:15" s="5" customFormat="1" ht="45.75" customHeight="1">
      <c r="A14" s="28" t="s">
        <v>135</v>
      </c>
      <c r="B14" s="27" t="s">
        <v>136</v>
      </c>
      <c r="C14" s="14" t="s">
        <v>130</v>
      </c>
      <c r="D14" s="24">
        <v>8</v>
      </c>
      <c r="E14" s="24"/>
      <c r="F14" s="104"/>
      <c r="G14" s="22" t="e">
        <f>#REF!+#REF!</f>
        <v>#REF!</v>
      </c>
      <c r="H14" s="22" t="e">
        <f>ROUND(G14*#REF!,2)</f>
        <v>#REF!</v>
      </c>
      <c r="I14" s="1"/>
      <c r="J14" s="1"/>
      <c r="K14" s="1"/>
      <c r="L14" s="1"/>
      <c r="M14" s="1"/>
      <c r="N14" s="1"/>
      <c r="O14" s="4"/>
    </row>
    <row r="15" spans="1:15" s="5" customFormat="1" ht="43.5" customHeight="1">
      <c r="A15" s="28" t="s">
        <v>137</v>
      </c>
      <c r="B15" s="17" t="s">
        <v>138</v>
      </c>
      <c r="C15" s="14" t="s">
        <v>130</v>
      </c>
      <c r="D15" s="24">
        <v>2</v>
      </c>
      <c r="E15" s="24"/>
      <c r="F15" s="104"/>
      <c r="G15" s="22" t="e">
        <f>#REF!+#REF!</f>
        <v>#REF!</v>
      </c>
      <c r="H15" s="22" t="e">
        <f>ROUND(G15*#REF!,2)</f>
        <v>#REF!</v>
      </c>
      <c r="I15" s="1"/>
      <c r="J15" s="1"/>
      <c r="K15" s="1"/>
      <c r="L15" s="1"/>
      <c r="M15" s="1"/>
      <c r="N15" s="1"/>
      <c r="O15" s="4"/>
    </row>
    <row r="16" spans="1:15" s="5" customFormat="1" ht="43.5" customHeight="1">
      <c r="A16" s="28" t="s">
        <v>139</v>
      </c>
      <c r="B16" s="17" t="s">
        <v>140</v>
      </c>
      <c r="C16" s="14" t="s">
        <v>130</v>
      </c>
      <c r="D16" s="24">
        <v>2</v>
      </c>
      <c r="E16" s="24"/>
      <c r="F16" s="104"/>
      <c r="G16" s="22" t="e">
        <f>#REF!+#REF!</f>
        <v>#REF!</v>
      </c>
      <c r="H16" s="22" t="e">
        <f>ROUND(G16*#REF!,2)</f>
        <v>#REF!</v>
      </c>
      <c r="I16" s="1"/>
      <c r="J16" s="1"/>
      <c r="K16" s="1"/>
      <c r="L16" s="1"/>
      <c r="M16" s="1"/>
      <c r="N16" s="1"/>
      <c r="O16" s="4"/>
    </row>
    <row r="17" spans="1:15" s="5" customFormat="1" ht="46.5" customHeight="1">
      <c r="A17" s="20" t="s">
        <v>141</v>
      </c>
      <c r="B17" s="17" t="s">
        <v>142</v>
      </c>
      <c r="C17" s="14" t="s">
        <v>130</v>
      </c>
      <c r="D17" s="37">
        <v>4</v>
      </c>
      <c r="E17" s="37"/>
      <c r="F17" s="107"/>
      <c r="G17" s="22"/>
      <c r="H17" s="22"/>
      <c r="I17" s="1"/>
      <c r="J17" s="1"/>
      <c r="K17" s="1"/>
      <c r="L17" s="1"/>
      <c r="M17" s="1"/>
      <c r="N17" s="1"/>
      <c r="O17" s="4"/>
    </row>
    <row r="18" spans="1:15" s="5" customFormat="1" ht="51" customHeight="1">
      <c r="A18" s="28" t="s">
        <v>143</v>
      </c>
      <c r="B18" s="17" t="s">
        <v>144</v>
      </c>
      <c r="C18" s="14" t="s">
        <v>130</v>
      </c>
      <c r="D18" s="24">
        <v>1</v>
      </c>
      <c r="E18" s="24"/>
      <c r="F18" s="104"/>
      <c r="G18" s="22" t="e">
        <f>#REF!+#REF!</f>
        <v>#REF!</v>
      </c>
      <c r="H18" s="22" t="e">
        <f>ROUND(G18*#REF!,2)</f>
        <v>#REF!</v>
      </c>
      <c r="I18" s="1"/>
      <c r="J18" s="1"/>
      <c r="K18" s="1"/>
      <c r="L18" s="1"/>
      <c r="M18" s="1"/>
      <c r="N18" s="1"/>
      <c r="O18" s="4"/>
    </row>
    <row r="19" spans="1:15" s="5" customFormat="1" ht="51" customHeight="1">
      <c r="A19" s="28" t="s">
        <v>145</v>
      </c>
      <c r="B19" s="17" t="s">
        <v>146</v>
      </c>
      <c r="C19" s="14" t="s">
        <v>147</v>
      </c>
      <c r="D19" s="24">
        <v>2</v>
      </c>
      <c r="E19" s="24"/>
      <c r="F19" s="104"/>
      <c r="G19" s="22" t="e">
        <f>#REF!+#REF!</f>
        <v>#REF!</v>
      </c>
      <c r="H19" s="22" t="e">
        <f>ROUND(G19*#REF!,2)</f>
        <v>#REF!</v>
      </c>
      <c r="I19" s="1"/>
      <c r="J19" s="1"/>
      <c r="K19" s="1"/>
      <c r="L19" s="1"/>
      <c r="M19" s="1"/>
      <c r="N19" s="1"/>
      <c r="O19" s="4"/>
    </row>
    <row r="20" spans="1:15" s="5" customFormat="1" ht="51" customHeight="1">
      <c r="A20" s="28" t="s">
        <v>148</v>
      </c>
      <c r="B20" s="17" t="s">
        <v>149</v>
      </c>
      <c r="C20" s="14" t="s">
        <v>130</v>
      </c>
      <c r="D20" s="24">
        <v>6</v>
      </c>
      <c r="E20" s="24"/>
      <c r="F20" s="104"/>
      <c r="G20" s="22" t="e">
        <f>#REF!+#REF!</f>
        <v>#REF!</v>
      </c>
      <c r="H20" s="22" t="e">
        <f>ROUND(G20*#REF!,2)</f>
        <v>#REF!</v>
      </c>
      <c r="I20" s="1"/>
      <c r="J20" s="1"/>
      <c r="K20" s="1"/>
      <c r="L20" s="1"/>
      <c r="M20" s="1"/>
      <c r="N20" s="1"/>
      <c r="O20" s="4"/>
    </row>
    <row r="21" spans="1:15" s="5" customFormat="1" ht="43.5" customHeight="1">
      <c r="A21" s="28" t="s">
        <v>150</v>
      </c>
      <c r="B21" s="17" t="s">
        <v>151</v>
      </c>
      <c r="C21" s="14" t="s">
        <v>130</v>
      </c>
      <c r="D21" s="24">
        <v>3</v>
      </c>
      <c r="E21" s="24"/>
      <c r="F21" s="104"/>
      <c r="G21" s="22" t="e">
        <f>#REF!+#REF!</f>
        <v>#REF!</v>
      </c>
      <c r="H21" s="22" t="e">
        <f>ROUND(G21*#REF!,2)</f>
        <v>#REF!</v>
      </c>
      <c r="I21" s="1"/>
      <c r="J21" s="1"/>
      <c r="K21" s="1"/>
      <c r="L21" s="1"/>
      <c r="M21" s="1"/>
      <c r="N21" s="1"/>
      <c r="O21" s="4"/>
    </row>
    <row r="22" spans="1:15" s="5" customFormat="1" ht="51" customHeight="1">
      <c r="A22" s="28" t="s">
        <v>152</v>
      </c>
      <c r="B22" s="17" t="s">
        <v>153</v>
      </c>
      <c r="C22" s="14" t="s">
        <v>130</v>
      </c>
      <c r="D22" s="24">
        <v>1</v>
      </c>
      <c r="E22" s="24"/>
      <c r="F22" s="104"/>
      <c r="G22" s="22" t="e">
        <f>#REF!+#REF!</f>
        <v>#REF!</v>
      </c>
      <c r="H22" s="22" t="e">
        <f>ROUND(G22*#REF!,2)</f>
        <v>#REF!</v>
      </c>
      <c r="I22" s="1"/>
      <c r="J22" s="1"/>
      <c r="K22" s="1"/>
      <c r="L22" s="1"/>
      <c r="M22" s="1"/>
      <c r="N22" s="1"/>
      <c r="O22" s="4"/>
    </row>
    <row r="23" spans="1:15" s="5" customFormat="1" ht="54.75" customHeight="1">
      <c r="A23" s="28" t="s">
        <v>154</v>
      </c>
      <c r="B23" s="17" t="s">
        <v>155</v>
      </c>
      <c r="C23" s="14" t="s">
        <v>156</v>
      </c>
      <c r="D23" s="24">
        <v>2</v>
      </c>
      <c r="E23" s="24"/>
      <c r="F23" s="104"/>
      <c r="G23" s="22" t="e">
        <f>#REF!+#REF!</f>
        <v>#REF!</v>
      </c>
      <c r="H23" s="22" t="e">
        <f>ROUND(G23*#REF!,2)</f>
        <v>#REF!</v>
      </c>
      <c r="I23" s="1"/>
      <c r="J23" s="1"/>
      <c r="K23" s="1"/>
      <c r="L23" s="1"/>
      <c r="M23" s="1"/>
      <c r="N23" s="1"/>
      <c r="O23" s="4"/>
    </row>
    <row r="24" spans="1:15" s="5" customFormat="1" ht="51" customHeight="1">
      <c r="A24" s="28" t="s">
        <v>157</v>
      </c>
      <c r="B24" s="17" t="s">
        <v>158</v>
      </c>
      <c r="C24" s="14" t="s">
        <v>130</v>
      </c>
      <c r="D24" s="24">
        <v>4</v>
      </c>
      <c r="E24" s="24"/>
      <c r="F24" s="104"/>
      <c r="G24" s="22" t="e">
        <f>#REF!+#REF!</f>
        <v>#REF!</v>
      </c>
      <c r="H24" s="22" t="e">
        <f>ROUND(G24*#REF!,2)</f>
        <v>#REF!</v>
      </c>
      <c r="I24" s="1"/>
      <c r="J24" s="1"/>
      <c r="K24" s="1"/>
      <c r="L24" s="1"/>
      <c r="M24" s="1"/>
      <c r="N24" s="1"/>
      <c r="O24" s="4"/>
    </row>
    <row r="25" spans="1:15" s="5" customFormat="1" ht="2.25" customHeight="1">
      <c r="A25" s="28"/>
      <c r="B25" s="17"/>
      <c r="C25" s="14"/>
      <c r="D25" s="24"/>
      <c r="E25" s="24"/>
      <c r="F25" s="104"/>
      <c r="G25" s="22"/>
      <c r="H25" s="22"/>
      <c r="I25" s="1"/>
      <c r="J25" s="1"/>
      <c r="K25" s="1"/>
      <c r="L25" s="1"/>
      <c r="M25" s="1"/>
      <c r="N25" s="1"/>
      <c r="O25" s="4"/>
    </row>
    <row r="26" spans="1:15" s="13" customFormat="1" ht="39" customHeight="1">
      <c r="A26" s="29"/>
      <c r="B26" s="8" t="s">
        <v>105</v>
      </c>
      <c r="C26" s="9"/>
      <c r="D26" s="9"/>
      <c r="E26" s="9"/>
      <c r="F26" s="105"/>
      <c r="G26" s="10"/>
      <c r="H26" s="10" t="e">
        <f>SUM(H6:H25)</f>
        <v>#REF!</v>
      </c>
      <c r="I26" s="11"/>
      <c r="J26" s="11"/>
      <c r="K26" s="11"/>
      <c r="L26" s="11"/>
      <c r="M26" s="11"/>
      <c r="N26" s="11"/>
      <c r="O26" s="12"/>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40"/>
  <sheetViews>
    <sheetView view="pageBreakPreview" topLeftCell="A12" zoomScale="80" zoomScaleSheetLayoutView="80" workbookViewId="0">
      <selection activeCell="F10" sqref="F10"/>
    </sheetView>
  </sheetViews>
  <sheetFormatPr defaultColWidth="9.140625" defaultRowHeight="15"/>
  <cols>
    <col min="1" max="1" width="12.140625" style="7" customWidth="1"/>
    <col min="2" max="2" width="63.28515625" style="6" customWidth="1"/>
    <col min="3" max="3" width="7.85546875" style="6" bestFit="1" customWidth="1"/>
    <col min="4" max="5" width="11.85546875" style="6" customWidth="1"/>
    <col min="6" max="6" width="20.85546875" style="25"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28.15" customHeight="1" thickBot="1">
      <c r="A1" s="150" t="str">
        <f>'C-EL'!A1:H1</f>
        <v>PSB-142 BADABER PEHAWAR</v>
      </c>
      <c r="B1" s="151"/>
      <c r="C1" s="151"/>
      <c r="D1" s="151"/>
      <c r="E1" s="151"/>
      <c r="F1" s="151"/>
      <c r="G1" s="151"/>
      <c r="H1" s="152"/>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41"/>
      <c r="B3" s="143"/>
      <c r="C3" s="145"/>
      <c r="D3" s="34" t="s">
        <v>28</v>
      </c>
      <c r="E3" s="34" t="s">
        <v>29</v>
      </c>
      <c r="F3" s="35" t="s">
        <v>30</v>
      </c>
      <c r="G3" s="34" t="s">
        <v>28</v>
      </c>
      <c r="H3" s="36" t="s">
        <v>31</v>
      </c>
      <c r="I3" s="31"/>
      <c r="J3" s="31"/>
      <c r="K3" s="31"/>
      <c r="L3" s="31"/>
      <c r="M3" s="31"/>
      <c r="N3" s="31"/>
      <c r="O3" s="32"/>
    </row>
    <row r="4" spans="1:15" s="33" customFormat="1" ht="30.75" customHeight="1">
      <c r="A4" s="58"/>
      <c r="B4" s="65" t="s">
        <v>159</v>
      </c>
      <c r="C4" s="59"/>
      <c r="D4" s="60"/>
      <c r="E4" s="60"/>
      <c r="F4" s="61"/>
      <c r="G4" s="60"/>
      <c r="H4" s="62"/>
      <c r="I4" s="31"/>
      <c r="J4" s="31"/>
      <c r="K4" s="31"/>
      <c r="L4" s="31"/>
      <c r="M4" s="31"/>
      <c r="N4" s="31"/>
      <c r="O4" s="32"/>
    </row>
    <row r="5" spans="1:15" s="3" customFormat="1" ht="24.75" customHeight="1">
      <c r="A5" s="54" t="s">
        <v>4</v>
      </c>
      <c r="B5" s="55" t="s">
        <v>32</v>
      </c>
      <c r="C5" s="56"/>
      <c r="D5" s="57"/>
      <c r="E5" s="57"/>
      <c r="F5" s="54"/>
      <c r="G5" s="16"/>
      <c r="H5" s="15"/>
      <c r="I5" s="1"/>
      <c r="J5" s="1"/>
      <c r="K5" s="1"/>
      <c r="L5" s="1"/>
      <c r="M5" s="1"/>
      <c r="N5" s="1"/>
      <c r="O5" s="2"/>
    </row>
    <row r="6" spans="1:15" s="5" customFormat="1" ht="42" customHeight="1">
      <c r="A6" s="20" t="s">
        <v>33</v>
      </c>
      <c r="B6" s="17" t="s">
        <v>34</v>
      </c>
      <c r="C6" s="14" t="s">
        <v>35</v>
      </c>
      <c r="D6" s="24">
        <f>'TB-SHEET'!G6</f>
        <v>33.975084937712346</v>
      </c>
      <c r="E6" s="24"/>
      <c r="F6" s="104"/>
      <c r="G6" s="22" t="e">
        <f>#REF!+#REF!</f>
        <v>#REF!</v>
      </c>
      <c r="H6" s="22" t="e">
        <f>ROUND(G6*#REF!,2)</f>
        <v>#REF!</v>
      </c>
      <c r="I6" s="1"/>
      <c r="J6" s="1"/>
      <c r="K6" s="1"/>
      <c r="L6" s="1"/>
      <c r="M6" s="1"/>
      <c r="N6" s="1"/>
      <c r="O6" s="4"/>
    </row>
    <row r="7" spans="1:15" s="5" customFormat="1" ht="45.75" customHeight="1">
      <c r="A7" s="20" t="s">
        <v>36</v>
      </c>
      <c r="B7" s="17" t="s">
        <v>37</v>
      </c>
      <c r="C7" s="14" t="s">
        <v>35</v>
      </c>
      <c r="D7" s="24">
        <f>'TB-SHEET'!G11</f>
        <v>33.975084937712346</v>
      </c>
      <c r="E7" s="24"/>
      <c r="F7" s="104"/>
      <c r="G7" s="23" t="e">
        <f>#REF!+#REF!</f>
        <v>#REF!</v>
      </c>
      <c r="H7" s="22" t="e">
        <f>ROUND(G7*#REF!,2)</f>
        <v>#REF!</v>
      </c>
      <c r="I7" s="1"/>
      <c r="J7" s="1"/>
      <c r="K7" s="1"/>
      <c r="L7" s="1"/>
      <c r="M7" s="1"/>
      <c r="N7" s="1"/>
      <c r="O7" s="4"/>
    </row>
    <row r="8" spans="1:15" s="5" customFormat="1" ht="45.75" customHeight="1">
      <c r="A8" s="20" t="s">
        <v>38</v>
      </c>
      <c r="B8" s="17" t="s">
        <v>39</v>
      </c>
      <c r="C8" s="14" t="s">
        <v>35</v>
      </c>
      <c r="D8" s="24">
        <f>'TB-SHEET'!G16</f>
        <v>33.975084937712346</v>
      </c>
      <c r="E8" s="24"/>
      <c r="F8" s="104"/>
      <c r="G8" s="23" t="e">
        <f>#REF!+#REF!</f>
        <v>#REF!</v>
      </c>
      <c r="H8" s="22" t="e">
        <f>ROUND(G8*#REF!,2)</f>
        <v>#REF!</v>
      </c>
      <c r="I8" s="1"/>
      <c r="J8" s="1"/>
      <c r="K8" s="1"/>
      <c r="L8" s="1"/>
      <c r="M8" s="1"/>
      <c r="N8" s="1"/>
      <c r="O8" s="4"/>
    </row>
    <row r="9" spans="1:15" s="5" customFormat="1" ht="45.75" customHeight="1">
      <c r="A9" s="20" t="s">
        <v>40</v>
      </c>
      <c r="B9" s="17" t="s">
        <v>160</v>
      </c>
      <c r="C9" s="14" t="s">
        <v>35</v>
      </c>
      <c r="D9" s="24">
        <f>'TB-SHEET'!G16</f>
        <v>33.975084937712346</v>
      </c>
      <c r="E9" s="24"/>
      <c r="F9" s="104"/>
      <c r="G9" s="23"/>
      <c r="H9" s="22"/>
      <c r="I9" s="1"/>
      <c r="J9" s="1"/>
      <c r="K9" s="1"/>
      <c r="L9" s="1"/>
      <c r="M9" s="1"/>
      <c r="N9" s="1"/>
      <c r="O9" s="4"/>
    </row>
    <row r="10" spans="1:15" s="5" customFormat="1" ht="45.75" customHeight="1">
      <c r="A10" s="20" t="s">
        <v>42</v>
      </c>
      <c r="B10" s="17" t="s">
        <v>43</v>
      </c>
      <c r="C10" s="14" t="s">
        <v>35</v>
      </c>
      <c r="D10" s="24">
        <f>'TB-SHEET'!G26</f>
        <v>33.975084937712346</v>
      </c>
      <c r="E10" s="24"/>
      <c r="F10" s="104"/>
      <c r="G10" s="23" t="e">
        <f>#REF!+#REF!</f>
        <v>#REF!</v>
      </c>
      <c r="H10" s="22" t="e">
        <f>ROUND(G10*#REF!,2)</f>
        <v>#REF!</v>
      </c>
      <c r="I10" s="1"/>
      <c r="J10" s="1"/>
      <c r="K10" s="1"/>
      <c r="L10" s="1"/>
      <c r="M10" s="1"/>
      <c r="N10" s="1"/>
      <c r="O10" s="4"/>
    </row>
    <row r="11" spans="1:15" s="5" customFormat="1" ht="45.75" customHeight="1">
      <c r="A11" s="20" t="s">
        <v>44</v>
      </c>
      <c r="B11" s="17" t="s">
        <v>161</v>
      </c>
      <c r="C11" s="14" t="s">
        <v>35</v>
      </c>
      <c r="D11" s="24">
        <f>'TB-SHEET'!G26</f>
        <v>33.975084937712346</v>
      </c>
      <c r="E11" s="24"/>
      <c r="F11" s="104"/>
      <c r="G11" s="23" t="e">
        <f>#REF!+#REF!</f>
        <v>#REF!</v>
      </c>
      <c r="H11" s="22" t="e">
        <f>ROUND(G11*#REF!,2)</f>
        <v>#REF!</v>
      </c>
      <c r="I11" s="1"/>
      <c r="J11" s="1"/>
      <c r="K11" s="1"/>
      <c r="L11" s="1"/>
      <c r="M11" s="1"/>
      <c r="N11" s="1"/>
      <c r="O11" s="4"/>
    </row>
    <row r="12" spans="1:15" s="5" customFormat="1" ht="45.75" customHeight="1">
      <c r="A12" s="28" t="s">
        <v>46</v>
      </c>
      <c r="B12" s="17" t="s">
        <v>47</v>
      </c>
      <c r="C12" s="14" t="s">
        <v>35</v>
      </c>
      <c r="D12" s="24">
        <f>'TB-SHEET'!G36</f>
        <v>20.385050962627407</v>
      </c>
      <c r="E12" s="24"/>
      <c r="F12" s="104"/>
      <c r="G12" s="22" t="e">
        <f>#REF!+#REF!</f>
        <v>#REF!</v>
      </c>
      <c r="H12" s="22" t="e">
        <f>ROUND(G12*#REF!,2)</f>
        <v>#REF!</v>
      </c>
      <c r="I12" s="1"/>
      <c r="J12" s="1"/>
      <c r="K12" s="1"/>
      <c r="L12" s="1"/>
      <c r="M12" s="1"/>
      <c r="N12" s="1"/>
      <c r="O12" s="4"/>
    </row>
    <row r="13" spans="1:15" s="5" customFormat="1" ht="51" customHeight="1">
      <c r="A13" s="20" t="s">
        <v>48</v>
      </c>
      <c r="B13" s="17" t="s">
        <v>49</v>
      </c>
      <c r="C13" s="14" t="s">
        <v>35</v>
      </c>
      <c r="D13" s="24">
        <f>'TB-SHEET'!G41</f>
        <v>2.2423556058890144</v>
      </c>
      <c r="E13" s="24"/>
      <c r="F13" s="104"/>
      <c r="G13" s="22" t="e">
        <f>#REF!+#REF!</f>
        <v>#REF!</v>
      </c>
      <c r="H13" s="22" t="e">
        <f>ROUND(G13*#REF!,2)</f>
        <v>#REF!</v>
      </c>
      <c r="I13" s="1"/>
      <c r="J13" s="1"/>
      <c r="K13" s="1"/>
      <c r="L13" s="1"/>
      <c r="M13" s="1"/>
      <c r="N13" s="1"/>
      <c r="O13" s="4"/>
    </row>
    <row r="14" spans="1:15" s="5" customFormat="1" ht="42" customHeight="1">
      <c r="A14" s="20" t="s">
        <v>50</v>
      </c>
      <c r="B14" s="17" t="s">
        <v>51</v>
      </c>
      <c r="C14" s="14" t="s">
        <v>35</v>
      </c>
      <c r="D14" s="24">
        <f>'TB-SHEET'!G46</f>
        <v>5.0962627406568517</v>
      </c>
      <c r="E14" s="24"/>
      <c r="F14" s="104"/>
      <c r="G14" s="22" t="e">
        <f>#REF!+#REF!</f>
        <v>#REF!</v>
      </c>
      <c r="H14" s="22" t="e">
        <f>ROUND(G14*#REF!,2)</f>
        <v>#REF!</v>
      </c>
      <c r="I14" s="1"/>
      <c r="J14" s="1"/>
      <c r="K14" s="1"/>
      <c r="L14" s="1"/>
      <c r="M14" s="1"/>
      <c r="N14" s="1"/>
      <c r="O14" s="4"/>
    </row>
    <row r="15" spans="1:15" s="5" customFormat="1" ht="42" customHeight="1">
      <c r="A15" s="41" t="s">
        <v>52</v>
      </c>
      <c r="B15" s="17" t="s">
        <v>53</v>
      </c>
      <c r="C15" s="14" t="s">
        <v>35</v>
      </c>
      <c r="D15" s="24">
        <f>'TB-SHEET'!G51</f>
        <v>3.3975084937712343</v>
      </c>
      <c r="E15" s="24"/>
      <c r="F15" s="104"/>
      <c r="G15" s="22" t="e">
        <f>#REF!+#REF!</f>
        <v>#REF!</v>
      </c>
      <c r="H15" s="22" t="e">
        <f>ROUND(G15*#REF!,2)</f>
        <v>#REF!</v>
      </c>
      <c r="I15" s="1"/>
      <c r="J15" s="1"/>
      <c r="K15" s="1"/>
      <c r="L15" s="1"/>
      <c r="M15" s="1"/>
      <c r="N15" s="1"/>
      <c r="O15" s="4"/>
    </row>
    <row r="16" spans="1:15" s="5" customFormat="1" ht="47.25" customHeight="1">
      <c r="A16" s="28" t="s">
        <v>54</v>
      </c>
      <c r="B16" s="21" t="s">
        <v>55</v>
      </c>
      <c r="C16" s="14" t="s">
        <v>56</v>
      </c>
      <c r="D16" s="24">
        <f>'TB-SHEET'!G56</f>
        <v>4.1860465116279073</v>
      </c>
      <c r="E16" s="24"/>
      <c r="F16" s="104"/>
      <c r="G16" s="22" t="e">
        <f>#REF!+#REF!</f>
        <v>#REF!</v>
      </c>
      <c r="H16" s="22" t="e">
        <f>ROUND(G16*#REF!,2)</f>
        <v>#REF!</v>
      </c>
      <c r="I16" s="1"/>
      <c r="J16" s="1"/>
      <c r="K16" s="1"/>
      <c r="L16" s="1"/>
      <c r="M16" s="1"/>
      <c r="N16" s="1"/>
      <c r="O16" s="4"/>
    </row>
    <row r="17" spans="1:15" s="5" customFormat="1" ht="47.25" customHeight="1">
      <c r="A17" s="28" t="s">
        <v>57</v>
      </c>
      <c r="B17" s="21" t="s">
        <v>58</v>
      </c>
      <c r="C17" s="14" t="s">
        <v>56</v>
      </c>
      <c r="D17" s="24">
        <f>'TB-SHEET'!G61</f>
        <v>40.186046511627907</v>
      </c>
      <c r="E17" s="24"/>
      <c r="F17" s="104"/>
      <c r="G17" s="22" t="e">
        <f>#REF!+#REF!</f>
        <v>#REF!</v>
      </c>
      <c r="H17" s="22" t="e">
        <f>ROUND(G17*#REF!,2)</f>
        <v>#REF!</v>
      </c>
      <c r="I17" s="1"/>
      <c r="J17" s="1"/>
      <c r="K17" s="1"/>
      <c r="L17" s="1"/>
      <c r="M17" s="1"/>
      <c r="N17" s="1"/>
      <c r="O17" s="4"/>
    </row>
    <row r="18" spans="1:15" s="5" customFormat="1" ht="47.25" customHeight="1">
      <c r="A18" s="26" t="s">
        <v>59</v>
      </c>
      <c r="B18" s="17" t="s">
        <v>60</v>
      </c>
      <c r="C18" s="14" t="s">
        <v>61</v>
      </c>
      <c r="D18" s="24">
        <f>'TB-SHEET'!F65</f>
        <v>3.4842964588697081</v>
      </c>
      <c r="E18" s="24"/>
      <c r="F18" s="104"/>
      <c r="G18" s="22" t="e">
        <f>#REF!+#REF!</f>
        <v>#REF!</v>
      </c>
      <c r="H18" s="22" t="e">
        <f>ROUND(G18*#REF!,2)</f>
        <v>#REF!</v>
      </c>
      <c r="I18" s="38"/>
      <c r="J18" s="39"/>
      <c r="K18" s="40"/>
      <c r="L18" s="1"/>
      <c r="M18" s="1"/>
      <c r="N18" s="1"/>
      <c r="O18" s="4"/>
    </row>
    <row r="19" spans="1:15" s="5" customFormat="1" ht="53.25" customHeight="1">
      <c r="A19" s="20" t="s">
        <v>62</v>
      </c>
      <c r="B19" s="17" t="s">
        <v>63</v>
      </c>
      <c r="C19" s="14" t="s">
        <v>35</v>
      </c>
      <c r="D19" s="24">
        <f>'TB-SHEET'!G71</f>
        <v>12.740656851642129</v>
      </c>
      <c r="E19" s="24"/>
      <c r="F19" s="104"/>
      <c r="G19" s="22" t="e">
        <f>#REF!+#REF!</f>
        <v>#REF!</v>
      </c>
      <c r="H19" s="22" t="e">
        <f>ROUND(G19*#REF!,2)</f>
        <v>#REF!</v>
      </c>
      <c r="I19" s="1"/>
      <c r="J19" s="1"/>
      <c r="K19" s="1"/>
      <c r="L19" s="1"/>
      <c r="M19" s="1"/>
      <c r="N19" s="1"/>
      <c r="O19" s="4"/>
    </row>
    <row r="20" spans="1:15" s="5" customFormat="1" ht="45.75" customHeight="1">
      <c r="A20" s="20" t="s">
        <v>64</v>
      </c>
      <c r="B20" s="17" t="s">
        <v>65</v>
      </c>
      <c r="C20" s="14" t="s">
        <v>35</v>
      </c>
      <c r="D20" s="24">
        <f>'TB-SHEET'!G76</f>
        <v>8.281426953567383</v>
      </c>
      <c r="E20" s="24"/>
      <c r="F20" s="104"/>
      <c r="G20" s="22" t="e">
        <f>#REF!+#REF!</f>
        <v>#REF!</v>
      </c>
      <c r="H20" s="22" t="e">
        <f>ROUND(G20*#REF!,2)</f>
        <v>#REF!</v>
      </c>
      <c r="I20" s="1"/>
      <c r="J20" s="1"/>
      <c r="K20" s="1"/>
      <c r="L20" s="1"/>
      <c r="M20" s="1"/>
      <c r="N20" s="1"/>
      <c r="O20" s="4"/>
    </row>
    <row r="21" spans="1:15" s="5" customFormat="1" ht="45.75" customHeight="1">
      <c r="A21" s="28" t="s">
        <v>66</v>
      </c>
      <c r="B21" s="17" t="s">
        <v>67</v>
      </c>
      <c r="C21" s="14" t="s">
        <v>35</v>
      </c>
      <c r="D21" s="24">
        <f>'TB-SHEET'!G81</f>
        <v>1.3454133635334087</v>
      </c>
      <c r="E21" s="24"/>
      <c r="F21" s="104"/>
      <c r="G21" s="22" t="e">
        <f>#REF!+#REF!</f>
        <v>#REF!</v>
      </c>
      <c r="H21" s="22" t="e">
        <f>ROUND(G21*#REF!,2)</f>
        <v>#REF!</v>
      </c>
      <c r="I21" s="1"/>
      <c r="J21" s="1"/>
      <c r="K21" s="1"/>
      <c r="L21" s="1"/>
      <c r="M21" s="1"/>
      <c r="N21" s="1"/>
      <c r="O21" s="4"/>
    </row>
    <row r="22" spans="1:15" s="5" customFormat="1" ht="51.75" customHeight="1">
      <c r="A22" s="28" t="s">
        <v>162</v>
      </c>
      <c r="B22" s="17" t="s">
        <v>163</v>
      </c>
      <c r="C22" s="14" t="s">
        <v>56</v>
      </c>
      <c r="D22" s="24">
        <f>'TB-SHEET'!G86</f>
        <v>13.395348837209303</v>
      </c>
      <c r="E22" s="24"/>
      <c r="F22" s="104"/>
      <c r="G22" s="22" t="e">
        <f>#REF!+#REF!</f>
        <v>#REF!</v>
      </c>
      <c r="H22" s="22" t="e">
        <f>ROUND(G22*#REF!,2)</f>
        <v>#REF!</v>
      </c>
      <c r="I22" s="1"/>
      <c r="J22" s="1"/>
      <c r="K22" s="1"/>
      <c r="L22" s="1"/>
      <c r="M22" s="1"/>
      <c r="N22" s="1"/>
      <c r="O22" s="4"/>
    </row>
    <row r="23" spans="1:15" s="5" customFormat="1" ht="55.5" customHeight="1">
      <c r="A23" s="28" t="s">
        <v>164</v>
      </c>
      <c r="B23" s="17" t="s">
        <v>165</v>
      </c>
      <c r="C23" s="14" t="s">
        <v>56</v>
      </c>
      <c r="D23" s="24">
        <f>'TB-SHEET'!G91</f>
        <v>18.604651162790699</v>
      </c>
      <c r="E23" s="24"/>
      <c r="F23" s="104"/>
      <c r="G23" s="22" t="e">
        <f>#REF!+#REF!</f>
        <v>#REF!</v>
      </c>
      <c r="H23" s="22" t="e">
        <f>ROUND(G23*#REF!,2)</f>
        <v>#REF!</v>
      </c>
      <c r="I23" s="1"/>
      <c r="J23" s="1"/>
      <c r="K23" s="1"/>
      <c r="L23" s="1"/>
      <c r="M23" s="1"/>
      <c r="N23" s="1"/>
      <c r="O23" s="4"/>
    </row>
    <row r="24" spans="1:15" s="5" customFormat="1" ht="51.75" customHeight="1">
      <c r="A24" s="28" t="s">
        <v>72</v>
      </c>
      <c r="B24" s="17" t="s">
        <v>73</v>
      </c>
      <c r="C24" s="14" t="s">
        <v>56</v>
      </c>
      <c r="D24" s="30">
        <f>'TB-SHEET'!G96</f>
        <v>18.604651162790699</v>
      </c>
      <c r="E24" s="30"/>
      <c r="F24" s="104"/>
      <c r="G24" s="22" t="e">
        <f>#REF!+#REF!</f>
        <v>#REF!</v>
      </c>
      <c r="H24" s="22" t="e">
        <f>ROUND(G24*#REF!,2)</f>
        <v>#REF!</v>
      </c>
      <c r="I24" s="1"/>
      <c r="J24" s="1"/>
      <c r="K24" s="1"/>
      <c r="L24" s="1"/>
      <c r="M24" s="1"/>
      <c r="N24" s="1"/>
      <c r="O24" s="4"/>
    </row>
    <row r="25" spans="1:15" s="5" customFormat="1" ht="51.75" customHeight="1">
      <c r="A25" s="28" t="s">
        <v>74</v>
      </c>
      <c r="B25" s="17" t="s">
        <v>75</v>
      </c>
      <c r="C25" s="14" t="s">
        <v>56</v>
      </c>
      <c r="D25" s="30">
        <f>'TB-SHEET'!G101</f>
        <v>13.395348837209303</v>
      </c>
      <c r="E25" s="30"/>
      <c r="F25" s="104"/>
      <c r="G25" s="22" t="e">
        <f>#REF!+#REF!</f>
        <v>#REF!</v>
      </c>
      <c r="H25" s="22" t="e">
        <f>ROUND(G25*#REF!,2)</f>
        <v>#REF!</v>
      </c>
      <c r="I25" s="1"/>
      <c r="J25" s="1"/>
      <c r="K25" s="1"/>
      <c r="L25" s="1"/>
      <c r="M25" s="1"/>
      <c r="N25" s="1"/>
      <c r="O25" s="4"/>
    </row>
    <row r="26" spans="1:15" s="5" customFormat="1" ht="45.75" customHeight="1">
      <c r="A26" s="28" t="s">
        <v>76</v>
      </c>
      <c r="B26" s="21" t="s">
        <v>77</v>
      </c>
      <c r="C26" s="14" t="s">
        <v>56</v>
      </c>
      <c r="D26" s="24">
        <f>'TB-SHEET'!G112</f>
        <v>37.209302325581397</v>
      </c>
      <c r="E26" s="24"/>
      <c r="F26" s="104"/>
      <c r="G26" s="22" t="e">
        <f>#REF!+#REF!</f>
        <v>#REF!</v>
      </c>
      <c r="H26" s="22" t="e">
        <f>ROUND(G26*#REF!,2)</f>
        <v>#REF!</v>
      </c>
      <c r="I26" s="1"/>
      <c r="J26" s="1"/>
      <c r="K26" s="1"/>
      <c r="L26" s="1"/>
      <c r="M26" s="1"/>
      <c r="N26" s="1"/>
      <c r="O26" s="4"/>
    </row>
    <row r="27" spans="1:15" s="5" customFormat="1" ht="84.75" customHeight="1">
      <c r="A27" s="28" t="s">
        <v>78</v>
      </c>
      <c r="B27" s="17" t="s">
        <v>79</v>
      </c>
      <c r="C27" s="14" t="s">
        <v>56</v>
      </c>
      <c r="D27" s="24">
        <f>'TB-SHEET'!G117</f>
        <v>4.4651162790697674</v>
      </c>
      <c r="E27" s="24"/>
      <c r="F27" s="104"/>
      <c r="G27" s="22" t="e">
        <f>#REF!+#REF!</f>
        <v>#REF!</v>
      </c>
      <c r="H27" s="22" t="e">
        <f>ROUND(G27*#REF!,2)</f>
        <v>#REF!</v>
      </c>
      <c r="I27" s="1"/>
      <c r="J27" s="1"/>
      <c r="K27" s="1"/>
      <c r="L27" s="1"/>
      <c r="M27" s="1"/>
      <c r="N27" s="1"/>
      <c r="O27" s="4"/>
    </row>
    <row r="28" spans="1:15" s="5" customFormat="1" ht="57" customHeight="1">
      <c r="A28" s="28" t="s">
        <v>80</v>
      </c>
      <c r="B28" s="17" t="s">
        <v>81</v>
      </c>
      <c r="C28" s="14" t="s">
        <v>56</v>
      </c>
      <c r="D28" s="24">
        <f>'TB-SHEET'!G127</f>
        <v>1.1627906976744187</v>
      </c>
      <c r="E28" s="24"/>
      <c r="F28" s="104"/>
      <c r="G28" s="22" t="e">
        <f>#REF!+#REF!</f>
        <v>#REF!</v>
      </c>
      <c r="H28" s="22" t="e">
        <f>ROUND(G28*#REF!,2)</f>
        <v>#REF!</v>
      </c>
      <c r="I28" s="1"/>
      <c r="J28" s="1"/>
      <c r="K28" s="1"/>
      <c r="L28" s="1"/>
      <c r="M28" s="1"/>
      <c r="N28" s="1"/>
      <c r="O28" s="4"/>
    </row>
    <row r="29" spans="1:15" s="5" customFormat="1" ht="52.5" customHeight="1">
      <c r="A29" s="28" t="s">
        <v>82</v>
      </c>
      <c r="B29" s="17" t="s">
        <v>83</v>
      </c>
      <c r="C29" s="14" t="s">
        <v>56</v>
      </c>
      <c r="D29" s="24">
        <f>D28</f>
        <v>1.1627906976744187</v>
      </c>
      <c r="E29" s="24"/>
      <c r="F29" s="104"/>
      <c r="G29" s="22" t="e">
        <f>#REF!+#REF!</f>
        <v>#REF!</v>
      </c>
      <c r="H29" s="22" t="e">
        <f>ROUND(G29*#REF!,2)</f>
        <v>#REF!</v>
      </c>
      <c r="I29" s="1"/>
      <c r="J29" s="1"/>
      <c r="K29" s="1"/>
      <c r="L29" s="1"/>
      <c r="M29" s="1"/>
      <c r="N29" s="1"/>
      <c r="O29" s="4"/>
    </row>
    <row r="30" spans="1:15" s="5" customFormat="1" ht="63" customHeight="1">
      <c r="A30" s="28" t="s">
        <v>84</v>
      </c>
      <c r="B30" s="21" t="s">
        <v>85</v>
      </c>
      <c r="C30" s="14" t="s">
        <v>86</v>
      </c>
      <c r="D30" s="24">
        <f>'TB-SHEET'!G122</f>
        <v>6.0957025297165499</v>
      </c>
      <c r="E30" s="24"/>
      <c r="F30" s="104"/>
      <c r="G30" s="22"/>
      <c r="H30" s="22"/>
      <c r="I30" s="1"/>
      <c r="J30" s="1"/>
      <c r="K30" s="1"/>
      <c r="L30" s="1"/>
      <c r="M30" s="1"/>
      <c r="N30" s="1"/>
      <c r="O30" s="4"/>
    </row>
    <row r="31" spans="1:15" s="5" customFormat="1" ht="48.75" customHeight="1">
      <c r="A31" s="28" t="s">
        <v>87</v>
      </c>
      <c r="B31" s="17" t="s">
        <v>88</v>
      </c>
      <c r="C31" s="14" t="s">
        <v>35</v>
      </c>
      <c r="D31" s="24"/>
      <c r="E31" s="24"/>
      <c r="F31" s="104"/>
      <c r="G31" s="22" t="e">
        <f>#REF!+#REF!</f>
        <v>#REF!</v>
      </c>
      <c r="H31" s="22" t="e">
        <f>ROUND(G31*#REF!,2)</f>
        <v>#REF!</v>
      </c>
      <c r="I31" s="1"/>
      <c r="J31" s="1"/>
      <c r="K31" s="1"/>
      <c r="L31" s="1"/>
      <c r="M31" s="1"/>
      <c r="N31" s="1"/>
      <c r="O31" s="4"/>
    </row>
    <row r="32" spans="1:15" s="5" customFormat="1" ht="47.25" customHeight="1">
      <c r="A32" s="28" t="s">
        <v>91</v>
      </c>
      <c r="B32" s="21" t="s">
        <v>92</v>
      </c>
      <c r="C32" s="14" t="s">
        <v>56</v>
      </c>
      <c r="D32" s="24">
        <f>'TB-SHEET'!G139</f>
        <v>32</v>
      </c>
      <c r="E32" s="24"/>
      <c r="F32" s="104"/>
      <c r="G32" s="22"/>
      <c r="H32" s="22"/>
      <c r="I32" s="1"/>
      <c r="J32" s="1"/>
      <c r="K32" s="1"/>
      <c r="L32" s="1"/>
      <c r="M32" s="1"/>
      <c r="N32" s="1"/>
      <c r="O32" s="4"/>
    </row>
    <row r="33" spans="1:15" s="5" customFormat="1" ht="47.25" customHeight="1">
      <c r="A33" s="28" t="s">
        <v>93</v>
      </c>
      <c r="B33" s="21" t="s">
        <v>94</v>
      </c>
      <c r="C33" s="14" t="s">
        <v>56</v>
      </c>
      <c r="D33" s="24">
        <f>D32</f>
        <v>32</v>
      </c>
      <c r="E33" s="24"/>
      <c r="F33" s="104"/>
      <c r="G33" s="22"/>
      <c r="H33" s="22"/>
      <c r="I33" s="1"/>
      <c r="J33" s="1"/>
      <c r="K33" s="1"/>
      <c r="L33" s="1"/>
      <c r="M33" s="1"/>
      <c r="N33" s="1"/>
      <c r="O33" s="4"/>
    </row>
    <row r="34" spans="1:15" s="5" customFormat="1" ht="47.25" customHeight="1">
      <c r="A34" s="28" t="s">
        <v>95</v>
      </c>
      <c r="B34" s="21" t="s">
        <v>96</v>
      </c>
      <c r="C34" s="14" t="s">
        <v>56</v>
      </c>
      <c r="D34" s="24">
        <f>'TB-SHEET'!G149</f>
        <v>37.209302325581397</v>
      </c>
      <c r="E34" s="24"/>
      <c r="F34" s="104"/>
      <c r="G34" s="22"/>
      <c r="H34" s="22"/>
      <c r="I34" s="1"/>
      <c r="J34" s="1"/>
      <c r="K34" s="1"/>
      <c r="L34" s="1"/>
      <c r="M34" s="1"/>
      <c r="N34" s="1"/>
      <c r="O34" s="4"/>
    </row>
    <row r="35" spans="1:15" s="5" customFormat="1" ht="47.25" customHeight="1">
      <c r="A35" s="28" t="s">
        <v>97</v>
      </c>
      <c r="B35" s="21" t="s">
        <v>98</v>
      </c>
      <c r="C35" s="14" t="s">
        <v>56</v>
      </c>
      <c r="D35" s="24">
        <f>D34</f>
        <v>37.209302325581397</v>
      </c>
      <c r="E35" s="24"/>
      <c r="F35" s="104"/>
      <c r="G35" s="22"/>
      <c r="H35" s="22"/>
      <c r="I35" s="1"/>
      <c r="J35" s="1"/>
      <c r="K35" s="1"/>
      <c r="L35" s="1"/>
      <c r="M35" s="1"/>
      <c r="N35" s="1"/>
      <c r="O35" s="4"/>
    </row>
    <row r="36" spans="1:15" s="5" customFormat="1" ht="54" customHeight="1">
      <c r="A36" s="28" t="s">
        <v>101</v>
      </c>
      <c r="B36" s="17" t="s">
        <v>102</v>
      </c>
      <c r="C36" s="14" t="s">
        <v>56</v>
      </c>
      <c r="D36" s="24">
        <f>'TB-SHEET'!G162</f>
        <v>13.395348837209303</v>
      </c>
      <c r="E36" s="24"/>
      <c r="F36" s="104"/>
      <c r="G36" s="22" t="e">
        <f>#REF!+#REF!</f>
        <v>#REF!</v>
      </c>
      <c r="H36" s="22" t="e">
        <f>ROUND(G36*#REF!,2)</f>
        <v>#REF!</v>
      </c>
      <c r="I36" s="1"/>
      <c r="J36" s="1"/>
      <c r="K36" s="1"/>
      <c r="L36" s="1"/>
      <c r="M36" s="1"/>
      <c r="N36" s="1"/>
      <c r="O36" s="4"/>
    </row>
    <row r="37" spans="1:15" s="5" customFormat="1" ht="47.25" customHeight="1">
      <c r="A37" s="28" t="s">
        <v>103</v>
      </c>
      <c r="B37" s="21" t="s">
        <v>104</v>
      </c>
      <c r="C37" s="14" t="s">
        <v>35</v>
      </c>
      <c r="D37" s="24">
        <f>'TB-SHEET'!G167</f>
        <v>4.0770101925254814</v>
      </c>
      <c r="E37" s="24"/>
      <c r="F37" s="104"/>
      <c r="G37" s="22" t="e">
        <f>#REF!+#REF!</f>
        <v>#REF!</v>
      </c>
      <c r="H37" s="22" t="e">
        <f>ROUND(G37*#REF!,2)</f>
        <v>#REF!</v>
      </c>
      <c r="I37" s="1"/>
      <c r="J37" s="1"/>
      <c r="K37" s="1"/>
      <c r="L37" s="1"/>
      <c r="M37" s="1"/>
      <c r="N37" s="1"/>
      <c r="O37" s="4"/>
    </row>
    <row r="38" spans="1:15" s="5" customFormat="1" ht="50.25" customHeight="1">
      <c r="A38" s="20" t="s">
        <v>166</v>
      </c>
      <c r="B38" s="17" t="s">
        <v>167</v>
      </c>
      <c r="C38" s="14" t="s">
        <v>130</v>
      </c>
      <c r="D38" s="24">
        <v>2</v>
      </c>
      <c r="E38" s="24"/>
      <c r="F38" s="104"/>
      <c r="G38" s="22" t="e">
        <f>#REF!+#REF!</f>
        <v>#REF!</v>
      </c>
      <c r="H38" s="22" t="e">
        <f>ROUND(G38*#REF!,2)</f>
        <v>#REF!</v>
      </c>
      <c r="I38" s="1"/>
      <c r="J38" s="1"/>
      <c r="K38" s="1"/>
      <c r="L38" s="1"/>
      <c r="M38" s="1"/>
      <c r="N38" s="1"/>
      <c r="O38" s="4"/>
    </row>
    <row r="39" spans="1:15" s="5" customFormat="1" ht="50.25" customHeight="1">
      <c r="A39" s="20" t="s">
        <v>168</v>
      </c>
      <c r="B39" s="17" t="s">
        <v>169</v>
      </c>
      <c r="C39" s="14" t="s">
        <v>130</v>
      </c>
      <c r="D39" s="24">
        <v>1</v>
      </c>
      <c r="E39" s="24"/>
      <c r="F39" s="104"/>
      <c r="G39" s="22" t="e">
        <f>#REF!+#REF!</f>
        <v>#REF!</v>
      </c>
      <c r="H39" s="22" t="e">
        <f>ROUND(G39*#REF!,2)</f>
        <v>#REF!</v>
      </c>
      <c r="I39" s="1"/>
      <c r="J39" s="1"/>
      <c r="K39" s="1"/>
      <c r="L39" s="1"/>
      <c r="M39" s="1"/>
      <c r="N39" s="1"/>
      <c r="O39" s="4"/>
    </row>
    <row r="40" spans="1:15" s="13" customFormat="1" ht="39" customHeight="1">
      <c r="A40" s="29"/>
      <c r="B40" s="8" t="s">
        <v>105</v>
      </c>
      <c r="C40" s="9"/>
      <c r="D40" s="9"/>
      <c r="E40" s="9"/>
      <c r="F40" s="105"/>
      <c r="G40" s="10"/>
      <c r="H40" s="10" t="e">
        <f>SUM(H6:H37)</f>
        <v>#REF!</v>
      </c>
      <c r="I40" s="11"/>
      <c r="J40" s="11"/>
      <c r="K40" s="11"/>
      <c r="L40" s="11"/>
      <c r="M40" s="11"/>
      <c r="N40" s="11"/>
      <c r="O40" s="12"/>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7"/>
  <sheetViews>
    <sheetView view="pageBreakPreview" zoomScale="115" zoomScaleSheetLayoutView="115" workbookViewId="0">
      <selection activeCell="A2" sqref="A2"/>
    </sheetView>
  </sheetViews>
  <sheetFormatPr defaultRowHeight="12.75"/>
  <cols>
    <col min="2" max="2" width="27.42578125" customWidth="1"/>
  </cols>
  <sheetData>
    <row r="1" spans="1:7" ht="20.100000000000001" customHeight="1">
      <c r="A1" s="147" t="str">
        <f>abstract!A1</f>
        <v>PSB-142 BADABER PEHAWAR</v>
      </c>
      <c r="B1" s="147"/>
      <c r="C1" s="147"/>
      <c r="D1" s="147"/>
      <c r="E1" s="147"/>
      <c r="F1" s="147"/>
      <c r="G1" s="147"/>
    </row>
    <row r="2" spans="1:7" ht="20.100000000000001" customHeight="1">
      <c r="A2" s="73" t="s">
        <v>1</v>
      </c>
      <c r="B2" s="73" t="s">
        <v>2</v>
      </c>
      <c r="C2" s="73" t="s">
        <v>106</v>
      </c>
      <c r="D2" s="73" t="s">
        <v>107</v>
      </c>
      <c r="E2" s="73" t="s">
        <v>108</v>
      </c>
      <c r="F2" s="73" t="s">
        <v>109</v>
      </c>
      <c r="G2" s="73" t="s">
        <v>110</v>
      </c>
    </row>
    <row r="3" spans="1:7" ht="20.100000000000001" customHeight="1">
      <c r="A3" t="str">
        <f>'C-CW'!A6</f>
        <v>03-25-b</v>
      </c>
      <c r="B3" s="148" t="str">
        <f>'TB-CW'!B6</f>
        <v>Excavation in foundation of building, bridges etc complete
: in ordinary soil</v>
      </c>
      <c r="C3">
        <v>2</v>
      </c>
      <c r="D3">
        <v>12</v>
      </c>
      <c r="E3">
        <v>4</v>
      </c>
      <c r="F3">
        <v>5</v>
      </c>
      <c r="G3">
        <f>F3*E3*D3*C3</f>
        <v>480</v>
      </c>
    </row>
    <row r="4" spans="1:7" ht="20.100000000000001" customHeight="1">
      <c r="B4" s="148"/>
      <c r="C4">
        <v>3</v>
      </c>
      <c r="D4">
        <v>12</v>
      </c>
      <c r="E4">
        <v>4</v>
      </c>
      <c r="F4">
        <v>5</v>
      </c>
      <c r="G4">
        <f>F4*E4*D4*C4</f>
        <v>720</v>
      </c>
    </row>
    <row r="5" spans="1:7" ht="20.100000000000001" customHeight="1">
      <c r="B5" s="148"/>
      <c r="G5">
        <f>SUM(G3:G4)</f>
        <v>1200</v>
      </c>
    </row>
    <row r="6" spans="1:7" ht="20.100000000000001" customHeight="1">
      <c r="B6" s="148"/>
      <c r="E6" t="s">
        <v>170</v>
      </c>
      <c r="G6">
        <f>G5/35.32</f>
        <v>33.975084937712346</v>
      </c>
    </row>
    <row r="7" spans="1:7" ht="20.100000000000001" customHeight="1">
      <c r="A7" s="73" t="s">
        <v>1</v>
      </c>
      <c r="B7" s="73" t="s">
        <v>2</v>
      </c>
      <c r="C7" s="73" t="s">
        <v>106</v>
      </c>
      <c r="D7" s="73" t="s">
        <v>107</v>
      </c>
      <c r="E7" s="73" t="s">
        <v>108</v>
      </c>
      <c r="F7" s="73" t="s">
        <v>109</v>
      </c>
      <c r="G7" s="73" t="s">
        <v>110</v>
      </c>
    </row>
    <row r="8" spans="1:7" ht="20.100000000000001" customHeight="1">
      <c r="A8" t="str">
        <f>'C-CW'!A13</f>
        <v>06-03-b</v>
      </c>
      <c r="B8" s="148" t="str">
        <f>'TB-CW'!B7</f>
        <v>Filling, watering and ramming earth under floor
with surplus earth from foundation, etc</v>
      </c>
      <c r="C8">
        <v>2</v>
      </c>
      <c r="D8">
        <v>12</v>
      </c>
      <c r="E8">
        <v>4</v>
      </c>
      <c r="F8">
        <v>5</v>
      </c>
      <c r="G8">
        <f>F8*E8*D8*C8</f>
        <v>480</v>
      </c>
    </row>
    <row r="9" spans="1:7" ht="20.100000000000001" customHeight="1">
      <c r="B9" s="148"/>
      <c r="C9">
        <v>3</v>
      </c>
      <c r="D9">
        <v>12</v>
      </c>
      <c r="E9">
        <v>4</v>
      </c>
      <c r="F9">
        <v>5</v>
      </c>
      <c r="G9">
        <f>F9*E9*D9*C9</f>
        <v>720</v>
      </c>
    </row>
    <row r="10" spans="1:7" ht="20.100000000000001" customHeight="1">
      <c r="B10" s="148"/>
      <c r="G10">
        <f>SUM(G8:G9)</f>
        <v>1200</v>
      </c>
    </row>
    <row r="11" spans="1:7" ht="20.100000000000001" customHeight="1">
      <c r="B11" s="148"/>
      <c r="E11" t="s">
        <v>170</v>
      </c>
      <c r="G11">
        <f>G10/35.32</f>
        <v>33.975084937712346</v>
      </c>
    </row>
    <row r="12" spans="1:7" ht="20.100000000000001" customHeight="1">
      <c r="A12" s="73" t="s">
        <v>1</v>
      </c>
      <c r="B12" s="73" t="s">
        <v>2</v>
      </c>
      <c r="C12" s="73" t="s">
        <v>106</v>
      </c>
      <c r="D12" s="73" t="s">
        <v>107</v>
      </c>
      <c r="E12" s="73" t="s">
        <v>108</v>
      </c>
      <c r="F12" s="73" t="s">
        <v>109</v>
      </c>
      <c r="G12" s="73" t="s">
        <v>110</v>
      </c>
    </row>
    <row r="13" spans="1:7" ht="20.100000000000001" customHeight="1">
      <c r="A13" t="str">
        <f>'C-CW'!A14</f>
        <v>06-07-b-03</v>
      </c>
      <c r="B13" s="148" t="str">
        <f>'TB-CW'!B8</f>
        <v>Rehandling of earthwork upto a lead of 25 m.</v>
      </c>
      <c r="C13">
        <v>2</v>
      </c>
      <c r="D13">
        <v>12</v>
      </c>
      <c r="E13">
        <v>4</v>
      </c>
      <c r="F13">
        <v>5</v>
      </c>
      <c r="G13">
        <f>F13*E13*D13*C13</f>
        <v>480</v>
      </c>
    </row>
    <row r="14" spans="1:7" ht="20.100000000000001" customHeight="1">
      <c r="B14" s="148"/>
      <c r="C14">
        <v>3</v>
      </c>
      <c r="D14">
        <v>12</v>
      </c>
      <c r="E14">
        <v>4</v>
      </c>
      <c r="F14">
        <v>5</v>
      </c>
      <c r="G14">
        <f>F14*E14*D14*C14</f>
        <v>720</v>
      </c>
    </row>
    <row r="15" spans="1:7" ht="20.100000000000001" customHeight="1">
      <c r="B15" s="148"/>
      <c r="G15">
        <f>SUM(G13:G14)</f>
        <v>1200</v>
      </c>
    </row>
    <row r="16" spans="1:7" ht="20.100000000000001" customHeight="1">
      <c r="B16" s="148"/>
      <c r="E16" t="s">
        <v>170</v>
      </c>
      <c r="G16">
        <f>G15/35.32</f>
        <v>33.975084937712346</v>
      </c>
    </row>
    <row r="17" spans="1:7" ht="20.100000000000001" customHeight="1">
      <c r="A17" s="73" t="s">
        <v>1</v>
      </c>
      <c r="B17" s="73" t="s">
        <v>2</v>
      </c>
      <c r="C17" s="73" t="s">
        <v>106</v>
      </c>
      <c r="D17" s="73" t="s">
        <v>107</v>
      </c>
      <c r="E17" s="73" t="s">
        <v>108</v>
      </c>
      <c r="F17" s="73" t="s">
        <v>109</v>
      </c>
      <c r="G17" s="73" t="s">
        <v>110</v>
      </c>
    </row>
    <row r="18" spans="1:7" ht="20.100000000000001" customHeight="1">
      <c r="A18" t="str">
        <f>'C-CW'!A19</f>
        <v>07-04-a-05</v>
      </c>
      <c r="B18" s="148" t="str">
        <f>'TB-CW'!B9</f>
        <v>Extra for every 15 m extra lead or part thereof for
earthwork soft, ordinary, hard &amp; very hard</v>
      </c>
      <c r="C18">
        <v>2</v>
      </c>
      <c r="D18">
        <v>12</v>
      </c>
      <c r="E18">
        <v>4</v>
      </c>
      <c r="F18">
        <v>5</v>
      </c>
      <c r="G18">
        <f>F18*E18*D18*C18</f>
        <v>480</v>
      </c>
    </row>
    <row r="19" spans="1:7" ht="20.100000000000001" customHeight="1">
      <c r="B19" s="148"/>
      <c r="C19">
        <v>3</v>
      </c>
      <c r="D19">
        <v>12</v>
      </c>
      <c r="E19">
        <v>4</v>
      </c>
      <c r="F19">
        <v>5</v>
      </c>
      <c r="G19">
        <f>F19*E19*D19*C19</f>
        <v>720</v>
      </c>
    </row>
    <row r="20" spans="1:7" ht="20.100000000000001" customHeight="1">
      <c r="B20" s="148"/>
      <c r="G20">
        <f>SUM(G18:G19)</f>
        <v>1200</v>
      </c>
    </row>
    <row r="21" spans="1:7" ht="20.100000000000001" customHeight="1">
      <c r="B21" s="148"/>
      <c r="E21" t="s">
        <v>170</v>
      </c>
      <c r="G21">
        <f>G20/35.32</f>
        <v>33.975084937712346</v>
      </c>
    </row>
    <row r="22" spans="1:7" ht="20.100000000000001" customHeight="1">
      <c r="A22" s="73" t="s">
        <v>1</v>
      </c>
      <c r="B22" s="73" t="s">
        <v>2</v>
      </c>
      <c r="C22" s="73" t="s">
        <v>106</v>
      </c>
      <c r="D22" s="73" t="s">
        <v>107</v>
      </c>
      <c r="E22" s="73" t="s">
        <v>108</v>
      </c>
      <c r="F22" s="73" t="s">
        <v>109</v>
      </c>
      <c r="G22" s="73" t="s">
        <v>110</v>
      </c>
    </row>
    <row r="23" spans="1:7" ht="20.100000000000001" customHeight="1">
      <c r="A23" t="str">
        <f>'C-CW'!A15</f>
        <v>06-07-a-03</v>
      </c>
      <c r="B23" s="148" t="str">
        <f>'TB-CW'!B10</f>
        <v>Transportation of earth all types beyond 250 m
and upto 500 m</v>
      </c>
      <c r="C23">
        <v>2</v>
      </c>
      <c r="D23">
        <v>12</v>
      </c>
      <c r="E23">
        <v>4</v>
      </c>
      <c r="F23">
        <v>5</v>
      </c>
      <c r="G23">
        <f>F23*E23*D23*C23</f>
        <v>480</v>
      </c>
    </row>
    <row r="24" spans="1:7" ht="20.100000000000001" customHeight="1">
      <c r="B24" s="148"/>
      <c r="C24">
        <v>3</v>
      </c>
      <c r="D24">
        <v>12</v>
      </c>
      <c r="E24">
        <v>4</v>
      </c>
      <c r="F24">
        <v>5</v>
      </c>
      <c r="G24">
        <f>F24*E24*D24*C24</f>
        <v>720</v>
      </c>
    </row>
    <row r="25" spans="1:7" ht="20.100000000000001" customHeight="1">
      <c r="B25" s="148"/>
      <c r="G25">
        <f>SUM(G23:G24)</f>
        <v>1200</v>
      </c>
    </row>
    <row r="26" spans="1:7" ht="20.100000000000001" customHeight="1">
      <c r="B26" s="148"/>
      <c r="E26" t="s">
        <v>170</v>
      </c>
      <c r="G26">
        <f>G25/35.32</f>
        <v>33.975084937712346</v>
      </c>
    </row>
    <row r="27" spans="1:7" ht="20.100000000000001" customHeight="1">
      <c r="A27" s="73" t="s">
        <v>1</v>
      </c>
      <c r="B27" s="73" t="s">
        <v>2</v>
      </c>
      <c r="C27" s="73" t="s">
        <v>106</v>
      </c>
      <c r="D27" s="73" t="s">
        <v>107</v>
      </c>
      <c r="E27" s="73" t="s">
        <v>108</v>
      </c>
      <c r="F27" s="73" t="s">
        <v>109</v>
      </c>
      <c r="G27" s="73" t="s">
        <v>110</v>
      </c>
    </row>
    <row r="28" spans="1:7" ht="20.100000000000001" customHeight="1">
      <c r="A28" s="75" t="str">
        <f>'C-CW'!A16</f>
        <v>06-47-c</v>
      </c>
      <c r="B28" s="148" t="str">
        <f>'TB-CW'!B11</f>
        <v>Transportation of earth all types for every 100m
extra lead beyond 500m upto 1.5 km.</v>
      </c>
      <c r="C28">
        <v>2</v>
      </c>
      <c r="D28">
        <v>12</v>
      </c>
      <c r="E28">
        <v>4</v>
      </c>
      <c r="F28">
        <v>5</v>
      </c>
      <c r="G28">
        <f>F28*E28*D28*C28</f>
        <v>480</v>
      </c>
    </row>
    <row r="29" spans="1:7" ht="20.100000000000001" customHeight="1">
      <c r="B29" s="148"/>
      <c r="C29">
        <v>3</v>
      </c>
      <c r="D29">
        <v>12</v>
      </c>
      <c r="E29">
        <v>4</v>
      </c>
      <c r="F29">
        <v>5</v>
      </c>
      <c r="G29">
        <f>F29*E29*D29*C29</f>
        <v>720</v>
      </c>
    </row>
    <row r="30" spans="1:7" ht="20.100000000000001" customHeight="1">
      <c r="B30" s="148"/>
      <c r="G30">
        <f>SUM(G28:G29)</f>
        <v>1200</v>
      </c>
    </row>
    <row r="31" spans="1:7" ht="20.100000000000001" customHeight="1">
      <c r="B31" s="148"/>
      <c r="E31" t="s">
        <v>170</v>
      </c>
      <c r="G31">
        <f>G30/35.32</f>
        <v>33.975084937712346</v>
      </c>
    </row>
    <row r="32" spans="1:7" ht="20.100000000000001" customHeight="1">
      <c r="A32" s="73" t="s">
        <v>1</v>
      </c>
      <c r="B32" s="73" t="s">
        <v>2</v>
      </c>
      <c r="C32" s="73" t="s">
        <v>106</v>
      </c>
      <c r="D32" s="73" t="s">
        <v>107</v>
      </c>
      <c r="E32" s="73" t="s">
        <v>108</v>
      </c>
      <c r="F32" s="73" t="s">
        <v>109</v>
      </c>
      <c r="G32" s="73" t="s">
        <v>110</v>
      </c>
    </row>
    <row r="33" spans="1:7" ht="20.100000000000001" customHeight="1">
      <c r="A33" s="75" t="str">
        <f>'C-CW'!A17</f>
        <v>06-47-d</v>
      </c>
      <c r="B33" s="148" t="str">
        <f>'TB-CW'!B12</f>
        <v>Supplying and filling sand under floor or plugging
in wells</v>
      </c>
      <c r="C33">
        <v>1</v>
      </c>
      <c r="D33">
        <v>12</v>
      </c>
      <c r="E33">
        <v>12</v>
      </c>
      <c r="F33">
        <v>5</v>
      </c>
      <c r="G33">
        <f>F33*E33*D33*C33</f>
        <v>720</v>
      </c>
    </row>
    <row r="34" spans="1:7" ht="20.100000000000001" customHeight="1">
      <c r="B34" s="148"/>
    </row>
    <row r="35" spans="1:7" ht="20.100000000000001" customHeight="1">
      <c r="B35" s="148"/>
      <c r="G35">
        <f>SUM(G33:G34)</f>
        <v>720</v>
      </c>
    </row>
    <row r="36" spans="1:7" ht="20.100000000000001" customHeight="1">
      <c r="B36" s="148"/>
      <c r="E36" t="s">
        <v>170</v>
      </c>
      <c r="G36">
        <f>G35/35.32</f>
        <v>20.385050962627407</v>
      </c>
    </row>
    <row r="37" spans="1:7" ht="20.100000000000001" customHeight="1">
      <c r="A37" s="73" t="s">
        <v>1</v>
      </c>
      <c r="B37" s="73" t="s">
        <v>2</v>
      </c>
      <c r="C37" s="73" t="s">
        <v>106</v>
      </c>
      <c r="D37" s="73" t="s">
        <v>107</v>
      </c>
      <c r="E37" s="73" t="s">
        <v>108</v>
      </c>
      <c r="F37" s="73" t="s">
        <v>109</v>
      </c>
      <c r="G37" s="73" t="s">
        <v>110</v>
      </c>
    </row>
    <row r="38" spans="1:7" ht="20.100000000000001" customHeight="1">
      <c r="A38" s="76" t="str">
        <f>'C-CW'!A18</f>
        <v>06-08-c</v>
      </c>
      <c r="B38" s="148" t="str">
        <f>'TB-CW'!B13</f>
        <v>Cement Concrete (brick/stone ballast, 1.5" to 2"/nullah
shingle well graded and cleaned) in foundation &amp; plinth
(Ratio 1:4:8)</v>
      </c>
      <c r="C38">
        <v>3</v>
      </c>
      <c r="D38">
        <v>12</v>
      </c>
      <c r="E38">
        <v>4</v>
      </c>
      <c r="F38">
        <v>0.33</v>
      </c>
      <c r="G38">
        <f>F38*E38*D38*C38</f>
        <v>47.519999999999996</v>
      </c>
    </row>
    <row r="39" spans="1:7" ht="20.100000000000001" customHeight="1">
      <c r="B39" s="148"/>
      <c r="C39">
        <v>2</v>
      </c>
      <c r="D39">
        <v>12</v>
      </c>
      <c r="E39">
        <v>4</v>
      </c>
      <c r="F39">
        <v>0.33</v>
      </c>
      <c r="G39">
        <f>F39*E39*D39*C39</f>
        <v>31.68</v>
      </c>
    </row>
    <row r="40" spans="1:7" ht="20.100000000000001" customHeight="1">
      <c r="B40" s="148"/>
      <c r="G40">
        <f>SUM(G38:G39)</f>
        <v>79.199999999999989</v>
      </c>
    </row>
    <row r="41" spans="1:7" ht="20.100000000000001" customHeight="1">
      <c r="B41" s="148"/>
      <c r="E41" t="s">
        <v>170</v>
      </c>
      <c r="G41">
        <f>G40/35.32</f>
        <v>2.2423556058890144</v>
      </c>
    </row>
    <row r="42" spans="1:7" ht="20.100000000000001" customHeight="1">
      <c r="A42" s="73" t="s">
        <v>1</v>
      </c>
      <c r="B42" s="73" t="s">
        <v>2</v>
      </c>
      <c r="C42" s="73" t="s">
        <v>106</v>
      </c>
      <c r="D42" s="73" t="s">
        <v>107</v>
      </c>
      <c r="E42" s="73" t="s">
        <v>108</v>
      </c>
      <c r="F42" s="73" t="s">
        <v>109</v>
      </c>
      <c r="G42" s="73" t="s">
        <v>110</v>
      </c>
    </row>
    <row r="43" spans="1:7" ht="20.100000000000001" customHeight="1">
      <c r="A43" t="str">
        <f>'C-CW'!A20</f>
        <v>07-05-a-05</v>
      </c>
      <c r="B43" s="148" t="str">
        <f>'TB-CW'!B14</f>
        <v>RCC in raft foundation slab, base slab of column &amp; ret.
wall etc, not including in 06-06. Type C(1:2:4)</v>
      </c>
      <c r="C43">
        <v>3</v>
      </c>
      <c r="D43">
        <v>12</v>
      </c>
      <c r="E43">
        <v>4</v>
      </c>
      <c r="F43">
        <v>0.75</v>
      </c>
      <c r="G43">
        <f>F43*E43*D43*C43</f>
        <v>108</v>
      </c>
    </row>
    <row r="44" spans="1:7" ht="20.100000000000001" customHeight="1">
      <c r="B44" s="148"/>
      <c r="C44">
        <v>2</v>
      </c>
      <c r="D44">
        <v>12</v>
      </c>
      <c r="E44">
        <v>4</v>
      </c>
      <c r="F44">
        <v>0.75</v>
      </c>
      <c r="G44">
        <f>F44*E44*D44*C44</f>
        <v>72</v>
      </c>
    </row>
    <row r="45" spans="1:7" ht="20.100000000000001" customHeight="1">
      <c r="B45" s="148"/>
      <c r="G45">
        <f>SUM(G43:G44)</f>
        <v>180</v>
      </c>
    </row>
    <row r="46" spans="1:7" ht="20.100000000000001" customHeight="1">
      <c r="B46" s="148"/>
      <c r="E46" t="s">
        <v>170</v>
      </c>
      <c r="G46">
        <f>G45/35.32</f>
        <v>5.0962627406568517</v>
      </c>
    </row>
    <row r="47" spans="1:7" ht="20.100000000000001" customHeight="1">
      <c r="A47" s="73" t="s">
        <v>1</v>
      </c>
      <c r="B47" s="73" t="s">
        <v>2</v>
      </c>
      <c r="C47" s="73" t="s">
        <v>106</v>
      </c>
      <c r="D47" s="73" t="s">
        <v>107</v>
      </c>
      <c r="E47" s="73" t="s">
        <v>108</v>
      </c>
      <c r="F47" s="73" t="s">
        <v>109</v>
      </c>
      <c r="G47" s="73" t="s">
        <v>110</v>
      </c>
    </row>
    <row r="48" spans="1:7" ht="20.100000000000001" customHeight="1">
      <c r="A48" t="str">
        <f>'C-CW'!A7</f>
        <v>03-18-a</v>
      </c>
      <c r="B48" s="148" t="str">
        <f>'TB-CW'!B15</f>
        <v>RCC in roof slab, beam, column &amp; other structural
members, insitu or precast. (1:2:4)</v>
      </c>
      <c r="C48">
        <v>1</v>
      </c>
      <c r="D48">
        <v>12</v>
      </c>
      <c r="E48">
        <v>12</v>
      </c>
      <c r="F48">
        <v>0.5</v>
      </c>
      <c r="G48">
        <f>F48*E48*D48*C48</f>
        <v>72</v>
      </c>
    </row>
    <row r="49" spans="1:7" ht="20.100000000000001" customHeight="1">
      <c r="B49" s="148"/>
      <c r="C49">
        <v>4</v>
      </c>
      <c r="D49">
        <v>12</v>
      </c>
      <c r="E49">
        <v>2</v>
      </c>
      <c r="F49">
        <v>0.5</v>
      </c>
      <c r="G49">
        <f>F49*E49*D49*C49</f>
        <v>48</v>
      </c>
    </row>
    <row r="50" spans="1:7" ht="20.100000000000001" customHeight="1">
      <c r="B50" s="148"/>
      <c r="G50">
        <f>SUM(G48:G49)</f>
        <v>120</v>
      </c>
    </row>
    <row r="51" spans="1:7" ht="20.100000000000001" customHeight="1">
      <c r="B51" s="148"/>
      <c r="G51">
        <f>G50/35.32</f>
        <v>3.3975084937712343</v>
      </c>
    </row>
    <row r="52" spans="1:7" ht="20.100000000000001" customHeight="1">
      <c r="A52" s="73" t="s">
        <v>1</v>
      </c>
      <c r="B52" s="73" t="s">
        <v>2</v>
      </c>
      <c r="C52" s="73" t="s">
        <v>106</v>
      </c>
      <c r="D52" s="73" t="s">
        <v>107</v>
      </c>
      <c r="E52" s="73" t="s">
        <v>108</v>
      </c>
      <c r="F52" s="73" t="s">
        <v>109</v>
      </c>
      <c r="G52" s="73" t="s">
        <v>110</v>
      </c>
    </row>
    <row r="53" spans="1:7" ht="20.100000000000001" customHeight="1">
      <c r="A53" t="str">
        <f>'C-CW'!A10</f>
        <v>03-20-a</v>
      </c>
      <c r="B53" s="148" t="str">
        <f>'TB-CW'!B16</f>
        <v>Erection and removal of Form work with Plywood
sheet finishing for RCC or Plain cement Concrete
in any shpae - Position / Horizontal</v>
      </c>
      <c r="C53">
        <v>3</v>
      </c>
      <c r="D53">
        <v>12</v>
      </c>
      <c r="E53">
        <v>4</v>
      </c>
      <c r="F53">
        <v>0.75</v>
      </c>
      <c r="G53">
        <f>F53*D53*C53</f>
        <v>27</v>
      </c>
    </row>
    <row r="54" spans="1:7" ht="20.100000000000001" customHeight="1">
      <c r="B54" s="148"/>
      <c r="C54">
        <v>2</v>
      </c>
      <c r="D54">
        <v>12</v>
      </c>
      <c r="E54">
        <v>4</v>
      </c>
      <c r="F54">
        <v>0.75</v>
      </c>
      <c r="G54">
        <f>F54*D54*C54</f>
        <v>18</v>
      </c>
    </row>
    <row r="55" spans="1:7" ht="20.100000000000001" customHeight="1">
      <c r="B55" s="148"/>
      <c r="G55">
        <f>SUM(G53:G54)</f>
        <v>45</v>
      </c>
    </row>
    <row r="56" spans="1:7" ht="20.100000000000001" customHeight="1">
      <c r="B56" s="148"/>
      <c r="E56" t="s">
        <v>170</v>
      </c>
      <c r="G56">
        <f>G55/10.75</f>
        <v>4.1860465116279073</v>
      </c>
    </row>
    <row r="57" spans="1:7" ht="20.100000000000001" customHeight="1">
      <c r="A57" s="73" t="s">
        <v>1</v>
      </c>
      <c r="B57" s="73" t="s">
        <v>2</v>
      </c>
      <c r="C57" s="73" t="s">
        <v>106</v>
      </c>
      <c r="D57" s="73" t="s">
        <v>107</v>
      </c>
      <c r="E57" s="73" t="s">
        <v>108</v>
      </c>
      <c r="F57" s="73" t="s">
        <v>109</v>
      </c>
      <c r="G57" s="73" t="s">
        <v>110</v>
      </c>
    </row>
    <row r="58" spans="1:7" ht="20.100000000000001" customHeight="1">
      <c r="A58" t="str">
        <f>'C-CW'!A11</f>
        <v>03-20-b</v>
      </c>
      <c r="B58" s="148" t="str">
        <f>'TB-CW'!B17</f>
        <v>Erection and removal of Form work with Plywood
sheet finishing for RCC or Plain cement Concrete
in any shape - Position / Vertical</v>
      </c>
      <c r="C58">
        <v>3</v>
      </c>
      <c r="D58">
        <v>12</v>
      </c>
      <c r="F58">
        <v>12</v>
      </c>
      <c r="G58">
        <f>F58*D58*C58</f>
        <v>432</v>
      </c>
    </row>
    <row r="59" spans="1:7" ht="20.100000000000001" customHeight="1">
      <c r="B59" s="148"/>
    </row>
    <row r="60" spans="1:7" ht="20.100000000000001" customHeight="1">
      <c r="B60" s="148"/>
      <c r="G60">
        <f>SUM(G58:G59)</f>
        <v>432</v>
      </c>
    </row>
    <row r="61" spans="1:7" ht="20.100000000000001" customHeight="1">
      <c r="B61" s="148"/>
      <c r="E61" t="s">
        <v>170</v>
      </c>
      <c r="G61">
        <f>G60/10.75</f>
        <v>40.186046511627907</v>
      </c>
    </row>
    <row r="62" spans="1:7" ht="20.100000000000001" customHeight="1">
      <c r="A62" s="73" t="s">
        <v>1</v>
      </c>
      <c r="B62" s="73" t="s">
        <v>2</v>
      </c>
      <c r="C62" s="73" t="s">
        <v>106</v>
      </c>
      <c r="D62" s="73" t="s">
        <v>107</v>
      </c>
      <c r="E62" s="73" t="s">
        <v>108</v>
      </c>
      <c r="F62" s="73" t="s">
        <v>109</v>
      </c>
      <c r="G62" s="73" t="s">
        <v>110</v>
      </c>
    </row>
    <row r="63" spans="1:7" ht="20.100000000000001" customHeight="1">
      <c r="A63" t="str">
        <f>'C-CW'!A8</f>
        <v>03-16-b</v>
      </c>
      <c r="B63" s="148" t="str">
        <f>'TB-CW'!B18</f>
        <v>Supply &amp; fabricate M.S. reinforcement for cement
concrete (Hot rolled deformed bars Grade 40)</v>
      </c>
      <c r="C63">
        <f>G61+G56</f>
        <v>44.372093023255815</v>
      </c>
      <c r="D63">
        <f>C63*35.32</f>
        <v>1567.2223255813954</v>
      </c>
      <c r="E63">
        <f>D63*0.01</f>
        <v>15.672223255813954</v>
      </c>
      <c r="F63">
        <f>E63*490</f>
        <v>7679.3893953488378</v>
      </c>
    </row>
    <row r="64" spans="1:7" ht="20.100000000000001" customHeight="1">
      <c r="B64" s="148"/>
      <c r="F64">
        <f>F63/2.204</f>
        <v>3484.2964588697082</v>
      </c>
    </row>
    <row r="65" spans="1:7" ht="20.100000000000001" customHeight="1">
      <c r="B65" s="148"/>
      <c r="F65">
        <f>F64/1000</f>
        <v>3.4842964588697081</v>
      </c>
    </row>
    <row r="66" spans="1:7" ht="20.100000000000001" customHeight="1">
      <c r="B66" s="148"/>
    </row>
    <row r="67" spans="1:7" ht="20.100000000000001" customHeight="1">
      <c r="A67" s="73" t="s">
        <v>1</v>
      </c>
      <c r="B67" s="73" t="s">
        <v>2</v>
      </c>
      <c r="C67" s="73" t="s">
        <v>106</v>
      </c>
      <c r="D67" s="73" t="s">
        <v>107</v>
      </c>
      <c r="E67" s="73" t="s">
        <v>108</v>
      </c>
      <c r="F67" s="73" t="s">
        <v>109</v>
      </c>
      <c r="G67" s="73" t="s">
        <v>110</v>
      </c>
    </row>
    <row r="68" spans="1:7" ht="20.100000000000001" customHeight="1">
      <c r="A68" s="75" t="str">
        <f>'C-CW'!A12</f>
        <v>07-30</v>
      </c>
      <c r="B68" s="148" t="str">
        <f>'TB-CW'!B19</f>
        <v>1st class brick work in foundation and plinth in
Cement, sand mortar 1:6</v>
      </c>
      <c r="C68">
        <v>3</v>
      </c>
      <c r="D68">
        <v>12</v>
      </c>
      <c r="E68">
        <v>5</v>
      </c>
      <c r="F68">
        <v>1.5</v>
      </c>
      <c r="G68">
        <f>F68*E68*D68*C68</f>
        <v>270</v>
      </c>
    </row>
    <row r="69" spans="1:7" ht="20.100000000000001" customHeight="1">
      <c r="B69" s="148"/>
      <c r="C69">
        <v>2</v>
      </c>
      <c r="D69">
        <v>12</v>
      </c>
      <c r="E69">
        <v>5</v>
      </c>
      <c r="F69">
        <v>1.5</v>
      </c>
      <c r="G69">
        <f>F69*E69*D69*C69</f>
        <v>180</v>
      </c>
    </row>
    <row r="70" spans="1:7" ht="20.100000000000001" customHeight="1">
      <c r="B70" s="148"/>
      <c r="C70" s="147" t="s">
        <v>111</v>
      </c>
      <c r="D70" s="147"/>
      <c r="E70" s="147"/>
      <c r="F70" s="147"/>
      <c r="G70">
        <f>SUM(G68:G69)</f>
        <v>450</v>
      </c>
    </row>
    <row r="71" spans="1:7" ht="20.100000000000001" customHeight="1">
      <c r="B71" s="148"/>
      <c r="C71" s="147" t="s">
        <v>112</v>
      </c>
      <c r="D71" s="147"/>
      <c r="E71" s="147"/>
      <c r="F71" s="147"/>
      <c r="G71">
        <f>G70/35.32</f>
        <v>12.740656851642129</v>
      </c>
    </row>
    <row r="72" spans="1:7" ht="20.100000000000001" customHeight="1">
      <c r="A72" s="73" t="s">
        <v>1</v>
      </c>
      <c r="B72" s="73" t="s">
        <v>2</v>
      </c>
      <c r="C72" s="73" t="s">
        <v>106</v>
      </c>
      <c r="D72" s="73" t="s">
        <v>107</v>
      </c>
      <c r="E72" s="73" t="s">
        <v>108</v>
      </c>
      <c r="F72" s="73" t="s">
        <v>109</v>
      </c>
      <c r="G72" s="73" t="s">
        <v>110</v>
      </c>
    </row>
    <row r="73" spans="1:7" ht="20.100000000000001" customHeight="1">
      <c r="A73" s="75" t="str">
        <f>'C-CW'!A21</f>
        <v>06-05-i</v>
      </c>
      <c r="B73" s="148" t="str">
        <f>'TB-CW'!B20</f>
        <v>1st class brick work in ground floor Cement, sand
mortar 1:6</v>
      </c>
      <c r="C73">
        <v>2</v>
      </c>
      <c r="D73">
        <v>12</v>
      </c>
      <c r="E73">
        <v>10</v>
      </c>
      <c r="F73">
        <v>0.75</v>
      </c>
      <c r="G73">
        <f>F73*E73*D73*C73</f>
        <v>180</v>
      </c>
    </row>
    <row r="74" spans="1:7" ht="20.100000000000001" customHeight="1">
      <c r="B74" s="148"/>
      <c r="C74">
        <v>3</v>
      </c>
      <c r="D74">
        <v>5</v>
      </c>
      <c r="E74">
        <v>10</v>
      </c>
      <c r="F74">
        <v>0.75</v>
      </c>
      <c r="G74">
        <f>F74*E74*D74*C74</f>
        <v>112.5</v>
      </c>
    </row>
    <row r="75" spans="1:7" ht="20.100000000000001" customHeight="1">
      <c r="B75" s="148"/>
      <c r="C75" s="147" t="s">
        <v>111</v>
      </c>
      <c r="D75" s="147"/>
      <c r="E75" s="147"/>
      <c r="F75" s="147"/>
      <c r="G75">
        <f>SUM(G73:G74)</f>
        <v>292.5</v>
      </c>
    </row>
    <row r="76" spans="1:7" ht="20.100000000000001" customHeight="1">
      <c r="B76" s="148"/>
      <c r="C76" s="147" t="s">
        <v>112</v>
      </c>
      <c r="D76" s="147"/>
      <c r="E76" s="147"/>
      <c r="F76" s="147"/>
      <c r="G76">
        <f>G75/35.32</f>
        <v>8.281426953567383</v>
      </c>
    </row>
    <row r="77" spans="1:7" ht="20.100000000000001" customHeight="1">
      <c r="A77" s="73" t="s">
        <v>1</v>
      </c>
      <c r="B77" s="73" t="s">
        <v>2</v>
      </c>
      <c r="C77" s="73" t="s">
        <v>106</v>
      </c>
      <c r="D77" s="73" t="s">
        <v>107</v>
      </c>
      <c r="E77" s="73" t="s">
        <v>108</v>
      </c>
      <c r="F77" s="73" t="s">
        <v>109</v>
      </c>
      <c r="G77" s="73" t="s">
        <v>110</v>
      </c>
    </row>
    <row r="78" spans="1:7" ht="20.100000000000001" customHeight="1">
      <c r="A78" s="77" t="s">
        <v>113</v>
      </c>
      <c r="B78" s="148" t="str">
        <f>'TB-CW'!B21</f>
        <v>Plain Cement Concrete including placing, compacting,
finishing &amp; curing (Ratio 1:4:8)</v>
      </c>
      <c r="C78">
        <v>1</v>
      </c>
      <c r="D78">
        <v>12</v>
      </c>
      <c r="E78">
        <v>12</v>
      </c>
      <c r="F78">
        <v>0.33</v>
      </c>
      <c r="G78">
        <f>F78*E78*D78*C78</f>
        <v>47.519999999999996</v>
      </c>
    </row>
    <row r="79" spans="1:7" ht="20.100000000000001" customHeight="1">
      <c r="B79" s="148"/>
    </row>
    <row r="80" spans="1:7" ht="20.100000000000001" customHeight="1">
      <c r="B80" s="148"/>
      <c r="C80" s="147" t="s">
        <v>111</v>
      </c>
      <c r="D80" s="147"/>
      <c r="E80" s="147"/>
      <c r="F80" s="147"/>
      <c r="G80">
        <f>SUM(G78:G79)</f>
        <v>47.519999999999996</v>
      </c>
    </row>
    <row r="81" spans="1:7" ht="20.100000000000001" customHeight="1">
      <c r="B81" s="148"/>
      <c r="C81" s="147" t="s">
        <v>112</v>
      </c>
      <c r="D81" s="147"/>
      <c r="E81" s="147"/>
      <c r="F81" s="147"/>
      <c r="G81">
        <f>G80/35.32</f>
        <v>1.3454133635334087</v>
      </c>
    </row>
    <row r="82" spans="1:7" ht="20.100000000000001" customHeight="1">
      <c r="A82" s="73" t="s">
        <v>1</v>
      </c>
      <c r="B82" s="73" t="s">
        <v>2</v>
      </c>
      <c r="C82" s="73" t="s">
        <v>106</v>
      </c>
      <c r="D82" s="73" t="s">
        <v>107</v>
      </c>
      <c r="E82" s="73" t="s">
        <v>108</v>
      </c>
      <c r="F82" s="73" t="s">
        <v>109</v>
      </c>
      <c r="G82" s="73" t="s">
        <v>110</v>
      </c>
    </row>
    <row r="83" spans="1:7" ht="20.100000000000001" customHeight="1">
      <c r="A83" s="77" t="s">
        <v>114</v>
      </c>
      <c r="B83" s="148" t="str">
        <f>'TB-CW'!B22</f>
        <v>Providing and Fixing of Ceramic Tile 8"x12"
White</v>
      </c>
      <c r="C83">
        <v>1</v>
      </c>
      <c r="D83">
        <v>12</v>
      </c>
      <c r="E83">
        <v>12</v>
      </c>
      <c r="G83">
        <f>E83*D83*C83</f>
        <v>144</v>
      </c>
    </row>
    <row r="84" spans="1:7" ht="20.100000000000001" customHeight="1">
      <c r="B84" s="148"/>
      <c r="C84">
        <v>0</v>
      </c>
      <c r="D84">
        <v>4</v>
      </c>
      <c r="E84">
        <v>5</v>
      </c>
      <c r="G84">
        <f>E84*D84*C84</f>
        <v>0</v>
      </c>
    </row>
    <row r="85" spans="1:7" ht="20.100000000000001" customHeight="1">
      <c r="B85" s="148"/>
      <c r="G85">
        <f>SUM(G83:G84)</f>
        <v>144</v>
      </c>
    </row>
    <row r="86" spans="1:7" ht="20.100000000000001" customHeight="1">
      <c r="B86" s="148"/>
      <c r="E86" t="s">
        <v>112</v>
      </c>
      <c r="G86">
        <f>G85/10.75</f>
        <v>13.395348837209303</v>
      </c>
    </row>
    <row r="87" spans="1:7" ht="20.100000000000001" customHeight="1">
      <c r="A87" s="73" t="s">
        <v>1</v>
      </c>
      <c r="B87" s="73" t="s">
        <v>2</v>
      </c>
      <c r="C87" s="73" t="s">
        <v>106</v>
      </c>
      <c r="D87" s="73" t="s">
        <v>107</v>
      </c>
      <c r="E87" s="73" t="s">
        <v>108</v>
      </c>
      <c r="F87" s="73" t="s">
        <v>109</v>
      </c>
      <c r="G87" s="73" t="s">
        <v>110</v>
      </c>
    </row>
    <row r="88" spans="1:7" ht="20.100000000000001" customHeight="1">
      <c r="A88" s="77" t="s">
        <v>115</v>
      </c>
      <c r="B88" s="148" t="str">
        <f>'TB-CW'!B23</f>
        <v>Glazed tile 1/4" thick dado jointed in white cement
complete : Ceramic Tile - 6"x6" white</v>
      </c>
      <c r="C88">
        <v>8</v>
      </c>
      <c r="D88">
        <v>5</v>
      </c>
      <c r="E88">
        <v>5</v>
      </c>
      <c r="G88">
        <f>E88*D88*C88</f>
        <v>200</v>
      </c>
    </row>
    <row r="89" spans="1:7" ht="20.100000000000001" customHeight="1">
      <c r="B89" s="148"/>
      <c r="C89">
        <v>0</v>
      </c>
      <c r="D89">
        <v>4</v>
      </c>
      <c r="E89">
        <v>5</v>
      </c>
      <c r="G89">
        <f>E89*D89*C89</f>
        <v>0</v>
      </c>
    </row>
    <row r="90" spans="1:7" ht="20.100000000000001" customHeight="1">
      <c r="B90" s="148"/>
      <c r="G90">
        <f>SUM(G88:G89)</f>
        <v>200</v>
      </c>
    </row>
    <row r="91" spans="1:7" ht="20.100000000000001" customHeight="1">
      <c r="B91" s="148"/>
      <c r="E91" t="s">
        <v>112</v>
      </c>
      <c r="G91">
        <f>G90/10.75</f>
        <v>18.604651162790699</v>
      </c>
    </row>
    <row r="92" spans="1:7" ht="20.100000000000001" customHeight="1">
      <c r="A92" s="73" t="s">
        <v>1</v>
      </c>
      <c r="B92" s="73" t="s">
        <v>2</v>
      </c>
      <c r="C92" s="73" t="s">
        <v>106</v>
      </c>
      <c r="D92" s="73" t="s">
        <v>107</v>
      </c>
      <c r="E92" s="73" t="s">
        <v>108</v>
      </c>
      <c r="F92" s="73" t="s">
        <v>109</v>
      </c>
      <c r="G92" s="73" t="s">
        <v>110</v>
      </c>
    </row>
    <row r="93" spans="1:7" ht="20.100000000000001" customHeight="1">
      <c r="A93" s="77" t="s">
        <v>116</v>
      </c>
      <c r="B93" s="148" t="str">
        <f>'TB-CW'!B24</f>
        <v>Cement plaster 1:4 upto 20' height 1/2" thick</v>
      </c>
      <c r="C93">
        <v>4</v>
      </c>
      <c r="D93">
        <v>5</v>
      </c>
      <c r="E93">
        <v>10</v>
      </c>
      <c r="G93">
        <f>E93*D93*C93</f>
        <v>200</v>
      </c>
    </row>
    <row r="94" spans="1:7" ht="20.100000000000001" customHeight="1">
      <c r="B94" s="148"/>
      <c r="C94">
        <v>0</v>
      </c>
      <c r="D94">
        <v>4</v>
      </c>
      <c r="E94">
        <v>10</v>
      </c>
      <c r="G94">
        <f>E94*D94*C94</f>
        <v>0</v>
      </c>
    </row>
    <row r="95" spans="1:7" ht="20.100000000000001" customHeight="1">
      <c r="B95" s="148"/>
      <c r="G95">
        <f>SUM(G93:G94)</f>
        <v>200</v>
      </c>
    </row>
    <row r="96" spans="1:7" ht="20.100000000000001" customHeight="1">
      <c r="B96" s="148"/>
      <c r="E96" t="s">
        <v>112</v>
      </c>
      <c r="G96">
        <f>G95/10.75</f>
        <v>18.604651162790699</v>
      </c>
    </row>
    <row r="97" spans="1:7" ht="20.100000000000001" customHeight="1">
      <c r="A97" s="73" t="s">
        <v>1</v>
      </c>
      <c r="B97" s="73" t="s">
        <v>2</v>
      </c>
      <c r="C97" s="73" t="s">
        <v>106</v>
      </c>
      <c r="D97" s="73" t="s">
        <v>107</v>
      </c>
      <c r="E97" s="73" t="s">
        <v>108</v>
      </c>
      <c r="F97" s="73" t="s">
        <v>109</v>
      </c>
      <c r="G97" s="73" t="s">
        <v>110</v>
      </c>
    </row>
    <row r="98" spans="1:7" ht="20.100000000000001" customHeight="1">
      <c r="A98" s="77" t="s">
        <v>117</v>
      </c>
      <c r="B98" s="156" t="str">
        <f>'TB-CW'!B25</f>
        <v>Cement plaster 3/8" thick under soffit of RCC roof
slabs only upto 20' height : (1:3)</v>
      </c>
      <c r="C98">
        <v>1</v>
      </c>
      <c r="D98">
        <v>12</v>
      </c>
      <c r="E98">
        <v>12</v>
      </c>
      <c r="G98">
        <f>E98*D98*C98</f>
        <v>144</v>
      </c>
    </row>
    <row r="99" spans="1:7" ht="20.100000000000001" customHeight="1">
      <c r="B99" s="156"/>
      <c r="C99">
        <v>0</v>
      </c>
      <c r="D99">
        <v>4</v>
      </c>
      <c r="E99">
        <v>5</v>
      </c>
      <c r="G99">
        <f>E99*D99*C99</f>
        <v>0</v>
      </c>
    </row>
    <row r="100" spans="1:7" ht="20.100000000000001" customHeight="1">
      <c r="B100" s="156"/>
      <c r="G100">
        <f>SUM(G98:G99)</f>
        <v>144</v>
      </c>
    </row>
    <row r="101" spans="1:7" ht="20.100000000000001" customHeight="1">
      <c r="B101" s="156"/>
      <c r="E101" t="s">
        <v>112</v>
      </c>
      <c r="G101">
        <f>G100/10.75</f>
        <v>13.395348837209303</v>
      </c>
    </row>
    <row r="102" spans="1:7" ht="12.75" customHeight="1">
      <c r="B102" s="156"/>
    </row>
    <row r="103" spans="1:7" ht="12.75" customHeight="1">
      <c r="B103" s="156"/>
    </row>
    <row r="104" spans="1:7" ht="12.75" customHeight="1">
      <c r="B104" s="156"/>
    </row>
    <row r="105" spans="1:7" ht="12.75" customHeight="1">
      <c r="B105" s="156"/>
    </row>
    <row r="106" spans="1:7">
      <c r="B106" s="156"/>
    </row>
    <row r="107" spans="1:7">
      <c r="B107" s="156"/>
    </row>
    <row r="108" spans="1:7" ht="20.100000000000001" customHeight="1">
      <c r="A108" s="73" t="s">
        <v>1</v>
      </c>
      <c r="B108" s="73" t="s">
        <v>2</v>
      </c>
      <c r="C108" s="73" t="s">
        <v>106</v>
      </c>
      <c r="D108" s="73" t="s">
        <v>107</v>
      </c>
      <c r="E108" s="73" t="s">
        <v>108</v>
      </c>
      <c r="F108" s="73" t="s">
        <v>109</v>
      </c>
      <c r="G108" s="73" t="s">
        <v>110</v>
      </c>
    </row>
    <row r="109" spans="1:7" ht="20.100000000000001" customHeight="1">
      <c r="A109" s="77" t="s">
        <v>116</v>
      </c>
      <c r="B109" s="148" t="str">
        <f>'TB-CW'!B26</f>
        <v>Cement pointing struck joints, on walls, upto 20' height : Ratio 1:3</v>
      </c>
      <c r="C109">
        <v>2</v>
      </c>
      <c r="D109">
        <v>8</v>
      </c>
      <c r="E109">
        <v>10</v>
      </c>
      <c r="G109">
        <f>E109*D109*C109</f>
        <v>160</v>
      </c>
    </row>
    <row r="110" spans="1:7" ht="20.100000000000001" customHeight="1">
      <c r="B110" s="148"/>
      <c r="C110">
        <v>2</v>
      </c>
      <c r="D110">
        <v>12</v>
      </c>
      <c r="E110">
        <v>10</v>
      </c>
      <c r="G110">
        <f>E110*D110*C110</f>
        <v>240</v>
      </c>
    </row>
    <row r="111" spans="1:7" ht="20.100000000000001" customHeight="1">
      <c r="B111" s="148"/>
      <c r="G111">
        <f>SUM(G109:G110)</f>
        <v>400</v>
      </c>
    </row>
    <row r="112" spans="1:7" ht="20.100000000000001" customHeight="1">
      <c r="B112" s="148"/>
      <c r="E112" t="s">
        <v>112</v>
      </c>
      <c r="G112">
        <f>G111/10.75</f>
        <v>37.209302325581397</v>
      </c>
    </row>
    <row r="113" spans="1:7" ht="20.100000000000001" customHeight="1">
      <c r="A113" s="73" t="s">
        <v>1</v>
      </c>
      <c r="B113" s="73" t="s">
        <v>2</v>
      </c>
      <c r="C113" s="73" t="s">
        <v>106</v>
      </c>
      <c r="D113" s="73" t="s">
        <v>107</v>
      </c>
      <c r="E113" s="73" t="s">
        <v>108</v>
      </c>
      <c r="F113" s="73" t="s">
        <v>109</v>
      </c>
      <c r="G113" s="73" t="s">
        <v>110</v>
      </c>
    </row>
    <row r="114" spans="1:7" ht="20.100000000000001" customHeight="1">
      <c r="A114" s="77" t="s">
        <v>116</v>
      </c>
      <c r="B114" s="148" t="str">
        <f>'TB-CW'!B27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14">
        <v>2</v>
      </c>
      <c r="D114">
        <v>3</v>
      </c>
      <c r="E114">
        <v>8</v>
      </c>
      <c r="G114">
        <f>E114*D114*C114</f>
        <v>48</v>
      </c>
    </row>
    <row r="115" spans="1:7" ht="20.100000000000001" customHeight="1">
      <c r="B115" s="148"/>
      <c r="C115">
        <v>0</v>
      </c>
      <c r="D115">
        <v>6</v>
      </c>
      <c r="E115">
        <v>10</v>
      </c>
      <c r="G115">
        <f>E115*D115*C115</f>
        <v>0</v>
      </c>
    </row>
    <row r="116" spans="1:7" ht="20.100000000000001" customHeight="1">
      <c r="B116" s="148"/>
      <c r="G116">
        <f>SUM(G114:G115)</f>
        <v>48</v>
      </c>
    </row>
    <row r="117" spans="1:7" ht="20.100000000000001" customHeight="1">
      <c r="B117" s="148"/>
      <c r="E117" t="s">
        <v>112</v>
      </c>
      <c r="G117">
        <f>G116/10.75</f>
        <v>4.4651162790697674</v>
      </c>
    </row>
    <row r="118" spans="1:7" ht="20.100000000000001" customHeight="1">
      <c r="A118" s="73" t="s">
        <v>1</v>
      </c>
      <c r="B118" s="73" t="s">
        <v>2</v>
      </c>
      <c r="C118" s="73" t="s">
        <v>106</v>
      </c>
      <c r="D118" s="73" t="s">
        <v>107</v>
      </c>
      <c r="E118" s="73" t="s">
        <v>108</v>
      </c>
      <c r="F118" s="73" t="s">
        <v>109</v>
      </c>
      <c r="G118" s="73" t="s">
        <v>110</v>
      </c>
    </row>
    <row r="119" spans="1:7" ht="20.100000000000001" customHeight="1">
      <c r="A119" s="77" t="s">
        <v>116</v>
      </c>
      <c r="B119" s="149" t="str">
        <f>'C-CW'!B30</f>
        <v>Providing and Fixing stair railing of 2.5" i/d GI
pipe, welded with 5/8"x5/8" MS bars 2'-9" high,
fixed in each step</v>
      </c>
      <c r="C119">
        <v>1</v>
      </c>
      <c r="D119">
        <v>10</v>
      </c>
      <c r="G119">
        <v>20</v>
      </c>
    </row>
    <row r="120" spans="1:7" ht="20.100000000000001" customHeight="1">
      <c r="B120" s="149"/>
      <c r="G120">
        <f>E120*D120*C120</f>
        <v>0</v>
      </c>
    </row>
    <row r="121" spans="1:7" ht="20.100000000000001" customHeight="1">
      <c r="B121" s="149"/>
      <c r="G121">
        <f>SUM(G119:G120)</f>
        <v>20</v>
      </c>
    </row>
    <row r="122" spans="1:7" ht="20.100000000000001" customHeight="1">
      <c r="B122" s="149"/>
      <c r="E122" t="s">
        <v>112</v>
      </c>
      <c r="G122">
        <f>G121/3.281</f>
        <v>6.0957025297165499</v>
      </c>
    </row>
    <row r="123" spans="1:7" ht="20.100000000000001" customHeight="1">
      <c r="A123" s="73" t="s">
        <v>1</v>
      </c>
      <c r="B123" s="73" t="s">
        <v>2</v>
      </c>
      <c r="C123" s="73" t="s">
        <v>106</v>
      </c>
      <c r="D123" s="73" t="s">
        <v>107</v>
      </c>
      <c r="E123" s="73" t="s">
        <v>108</v>
      </c>
      <c r="F123" s="73" t="s">
        <v>109</v>
      </c>
      <c r="G123" s="73" t="s">
        <v>110</v>
      </c>
    </row>
    <row r="124" spans="1:7" ht="20.100000000000001" customHeight="1">
      <c r="A124" s="77" t="s">
        <v>116</v>
      </c>
      <c r="B124" s="148" t="str">
        <f>'TB-CW'!B28</f>
        <v>Providing and Fixing steel windows 18 gauge with
openable glazed panels With 22 SWG wire gauze :
Glass pane 5mm</v>
      </c>
      <c r="C124">
        <v>2</v>
      </c>
      <c r="D124">
        <v>2.5</v>
      </c>
      <c r="E124">
        <v>2.5</v>
      </c>
      <c r="G124">
        <f>E124*D124*C124</f>
        <v>12.5</v>
      </c>
    </row>
    <row r="125" spans="1:7" ht="20.100000000000001" customHeight="1">
      <c r="B125" s="148"/>
      <c r="C125">
        <v>0</v>
      </c>
      <c r="D125">
        <v>6</v>
      </c>
      <c r="E125">
        <v>10</v>
      </c>
      <c r="G125">
        <f>E125*D125*C125</f>
        <v>0</v>
      </c>
    </row>
    <row r="126" spans="1:7" ht="20.100000000000001" customHeight="1">
      <c r="B126" s="148"/>
      <c r="G126">
        <f>SUM(G124:G125)</f>
        <v>12.5</v>
      </c>
    </row>
    <row r="127" spans="1:7" ht="20.100000000000001" customHeight="1">
      <c r="B127" s="148"/>
      <c r="E127" t="s">
        <v>112</v>
      </c>
      <c r="G127">
        <f>G126/10.75</f>
        <v>1.1627906976744187</v>
      </c>
    </row>
    <row r="128" spans="1:7" ht="20.100000000000001" customHeight="1">
      <c r="A128" s="73" t="s">
        <v>1</v>
      </c>
      <c r="B128" s="73" t="s">
        <v>2</v>
      </c>
      <c r="C128" s="73" t="s">
        <v>106</v>
      </c>
      <c r="D128" s="73" t="s">
        <v>107</v>
      </c>
      <c r="E128" s="73" t="s">
        <v>108</v>
      </c>
      <c r="F128" s="73" t="s">
        <v>109</v>
      </c>
      <c r="G128" s="73" t="s">
        <v>110</v>
      </c>
    </row>
    <row r="129" spans="1:7" ht="20.100000000000001" customHeight="1">
      <c r="A129" s="77" t="s">
        <v>116</v>
      </c>
      <c r="B129" s="148" t="str">
        <f>'TB-CW'!B29</f>
        <v>MS flat 1/2"x1/8" grill in windows of approved design</v>
      </c>
      <c r="C129">
        <v>2</v>
      </c>
      <c r="D129">
        <v>2.5</v>
      </c>
      <c r="E129">
        <v>2.5</v>
      </c>
      <c r="G129">
        <f>E129*D129*C129</f>
        <v>12.5</v>
      </c>
    </row>
    <row r="130" spans="1:7" ht="20.100000000000001" customHeight="1">
      <c r="B130" s="148"/>
      <c r="C130">
        <v>0</v>
      </c>
      <c r="D130">
        <v>6</v>
      </c>
      <c r="E130">
        <v>10</v>
      </c>
      <c r="G130">
        <f>E130*D130*C130</f>
        <v>0</v>
      </c>
    </row>
    <row r="131" spans="1:7" ht="20.100000000000001" customHeight="1">
      <c r="B131" s="148"/>
      <c r="G131">
        <f>SUM(G129:G130)</f>
        <v>12.5</v>
      </c>
    </row>
    <row r="132" spans="1:7" ht="20.100000000000001" customHeight="1">
      <c r="B132" s="148"/>
      <c r="E132" t="s">
        <v>112</v>
      </c>
      <c r="G132">
        <f>G131/10.75</f>
        <v>1.1627906976744187</v>
      </c>
    </row>
    <row r="133" spans="1:7" ht="20.100000000000001" customHeight="1">
      <c r="A133" s="73" t="s">
        <v>1</v>
      </c>
      <c r="B133" s="73" t="s">
        <v>2</v>
      </c>
      <c r="C133" s="73" t="s">
        <v>106</v>
      </c>
      <c r="D133" s="73" t="s">
        <v>107</v>
      </c>
      <c r="E133" s="73" t="s">
        <v>108</v>
      </c>
      <c r="F133" s="73" t="s">
        <v>109</v>
      </c>
      <c r="G133" s="73" t="s">
        <v>110</v>
      </c>
    </row>
    <row r="134" spans="1:7" ht="20.100000000000001" customHeight="1">
      <c r="A134" s="77" t="s">
        <v>116</v>
      </c>
      <c r="B134" s="149" t="str">
        <f>'TB-CW'!B31</f>
        <v>Plain Cement Concrete including placing, compacting, finishing &amp; curing (Ratio 1:3:6)</v>
      </c>
      <c r="C134">
        <v>1</v>
      </c>
      <c r="D134">
        <v>12</v>
      </c>
      <c r="E134">
        <v>12</v>
      </c>
      <c r="F134">
        <v>0.33</v>
      </c>
      <c r="G134">
        <f>E134*D134*C134*F134</f>
        <v>47.52</v>
      </c>
    </row>
    <row r="135" spans="1:7" ht="20.100000000000001" customHeight="1">
      <c r="B135" s="149"/>
      <c r="C135">
        <v>1</v>
      </c>
      <c r="D135">
        <v>6</v>
      </c>
      <c r="E135">
        <v>10</v>
      </c>
      <c r="F135">
        <v>0.33</v>
      </c>
      <c r="G135">
        <f>E135*D135*C135*F135</f>
        <v>19.8</v>
      </c>
    </row>
    <row r="136" spans="1:7" ht="20.100000000000001" customHeight="1">
      <c r="B136" s="149"/>
      <c r="G136">
        <f>SUM(G134:G135)</f>
        <v>67.320000000000007</v>
      </c>
    </row>
    <row r="137" spans="1:7" ht="20.100000000000001" customHeight="1">
      <c r="B137" s="149"/>
      <c r="E137" t="s">
        <v>112</v>
      </c>
      <c r="G137">
        <f>G136/35.32</f>
        <v>1.9060022650056627</v>
      </c>
    </row>
    <row r="138" spans="1:7" ht="20.100000000000001" customHeight="1">
      <c r="A138" s="73" t="s">
        <v>1</v>
      </c>
      <c r="B138" s="73" t="s">
        <v>2</v>
      </c>
      <c r="C138" s="73" t="s">
        <v>106</v>
      </c>
      <c r="D138" s="73" t="s">
        <v>107</v>
      </c>
      <c r="E138" s="73" t="s">
        <v>108</v>
      </c>
      <c r="F138" s="73" t="s">
        <v>109</v>
      </c>
      <c r="G138" s="73" t="s">
        <v>110</v>
      </c>
    </row>
    <row r="139" spans="1:7" ht="20.100000000000001" customHeight="1">
      <c r="A139" s="77" t="s">
        <v>116</v>
      </c>
      <c r="B139" s="148" t="str">
        <f>'TB-CW'!B32</f>
        <v>Providing and applying wall putty of 2mm thickness over plastered surface to prepare the surface even and smooth complete.</v>
      </c>
      <c r="G139">
        <f>G101+G96</f>
        <v>32</v>
      </c>
    </row>
    <row r="140" spans="1:7" ht="20.100000000000001" customHeight="1">
      <c r="B140" s="148"/>
    </row>
    <row r="141" spans="1:7" ht="20.100000000000001" customHeight="1">
      <c r="B141" s="148"/>
    </row>
    <row r="142" spans="1:7" ht="20.100000000000001" customHeight="1">
      <c r="B142" s="148"/>
    </row>
    <row r="143" spans="1:7" ht="20.100000000000001" customHeight="1">
      <c r="A143" s="73" t="s">
        <v>1</v>
      </c>
      <c r="B143" s="73" t="s">
        <v>2</v>
      </c>
      <c r="C143" s="73" t="s">
        <v>106</v>
      </c>
      <c r="D143" s="73" t="s">
        <v>107</v>
      </c>
      <c r="E143" s="73" t="s">
        <v>108</v>
      </c>
      <c r="F143" s="73" t="s">
        <v>109</v>
      </c>
      <c r="G143" s="73" t="s">
        <v>110</v>
      </c>
    </row>
    <row r="144" spans="1:7" ht="20.100000000000001" customHeight="1">
      <c r="A144" s="77" t="s">
        <v>116</v>
      </c>
      <c r="B144" s="148" t="str">
        <f>'TB-CW'!B33</f>
        <v>Distempering New surface : Two coats</v>
      </c>
      <c r="G144">
        <f>G139</f>
        <v>32</v>
      </c>
    </row>
    <row r="145" spans="1:7" ht="20.100000000000001" customHeight="1">
      <c r="B145" s="148"/>
    </row>
    <row r="146" spans="1:7" ht="20.100000000000001" customHeight="1">
      <c r="B146" s="148"/>
    </row>
    <row r="147" spans="1:7" ht="20.100000000000001" customHeight="1">
      <c r="B147" s="148"/>
    </row>
    <row r="148" spans="1:7" ht="20.100000000000001" customHeight="1">
      <c r="A148" s="73" t="s">
        <v>1</v>
      </c>
      <c r="B148" s="73" t="s">
        <v>2</v>
      </c>
      <c r="C148" s="73" t="s">
        <v>106</v>
      </c>
      <c r="D148" s="73" t="s">
        <v>107</v>
      </c>
      <c r="E148" s="73" t="s">
        <v>108</v>
      </c>
      <c r="F148" s="73" t="s">
        <v>109</v>
      </c>
      <c r="G148" s="73" t="s">
        <v>110</v>
      </c>
    </row>
    <row r="149" spans="1:7" ht="20.100000000000001" customHeight="1">
      <c r="A149" s="77" t="s">
        <v>116</v>
      </c>
      <c r="B149" s="148" t="str">
        <f>'TB-CW'!B34</f>
        <v>Preparing surface &amp; painting with snowcem /
weathershield paint : First coat</v>
      </c>
      <c r="G149">
        <f>G112</f>
        <v>37.209302325581397</v>
      </c>
    </row>
    <row r="150" spans="1:7" ht="20.100000000000001" customHeight="1">
      <c r="B150" s="148"/>
    </row>
    <row r="151" spans="1:7" ht="20.100000000000001" customHeight="1">
      <c r="B151" s="148"/>
    </row>
    <row r="152" spans="1:7" ht="20.100000000000001" customHeight="1">
      <c r="B152" s="148"/>
    </row>
    <row r="153" spans="1:7" ht="20.100000000000001" customHeight="1">
      <c r="A153" s="73" t="s">
        <v>1</v>
      </c>
      <c r="B153" s="73" t="s">
        <v>2</v>
      </c>
      <c r="C153" s="73" t="s">
        <v>106</v>
      </c>
      <c r="D153" s="73" t="s">
        <v>107</v>
      </c>
      <c r="E153" s="73" t="s">
        <v>108</v>
      </c>
      <c r="F153" s="73" t="s">
        <v>109</v>
      </c>
      <c r="G153" s="73" t="s">
        <v>110</v>
      </c>
    </row>
    <row r="154" spans="1:7" ht="20.100000000000001" customHeight="1">
      <c r="A154" s="77" t="s">
        <v>116</v>
      </c>
      <c r="B154" s="149" t="str">
        <f>'TB-CW'!B35</f>
        <v>Preparing surface &amp; painting with snowcem /
weathershield paint : 2nd &amp; subsequent coats</v>
      </c>
      <c r="G154">
        <f>G149</f>
        <v>37.209302325581397</v>
      </c>
    </row>
    <row r="155" spans="1:7" ht="20.100000000000001" customHeight="1">
      <c r="B155" s="149"/>
    </row>
    <row r="156" spans="1:7" ht="20.100000000000001" customHeight="1">
      <c r="B156" s="149"/>
    </row>
    <row r="157" spans="1:7" ht="20.100000000000001" customHeight="1">
      <c r="B157" s="149"/>
    </row>
    <row r="158" spans="1:7" ht="20.100000000000001" customHeight="1">
      <c r="A158" s="73" t="s">
        <v>1</v>
      </c>
      <c r="B158" s="73" t="s">
        <v>2</v>
      </c>
      <c r="C158" s="73" t="s">
        <v>106</v>
      </c>
      <c r="D158" s="73" t="s">
        <v>107</v>
      </c>
      <c r="E158" s="73" t="s">
        <v>108</v>
      </c>
      <c r="F158" s="73" t="s">
        <v>109</v>
      </c>
      <c r="G158" s="73" t="s">
        <v>110</v>
      </c>
    </row>
    <row r="159" spans="1:7" ht="20.100000000000001" customHeight="1">
      <c r="A159" s="77" t="s">
        <v>116</v>
      </c>
      <c r="B159" s="149" t="str">
        <f>'TB-CW'!B36</f>
        <v>Single layer of tiles 10"x5"x1.25" laid over 4" earth and 1"
mud plaster on top of RC roof slab</v>
      </c>
      <c r="C159">
        <v>1</v>
      </c>
      <c r="D159">
        <v>12</v>
      </c>
      <c r="E159">
        <v>12</v>
      </c>
      <c r="G159">
        <f>E159*D159*C159</f>
        <v>144</v>
      </c>
    </row>
    <row r="160" spans="1:7" ht="20.100000000000001" customHeight="1">
      <c r="B160" s="149"/>
    </row>
    <row r="161" spans="1:7" ht="20.100000000000001" customHeight="1">
      <c r="B161" s="149"/>
    </row>
    <row r="162" spans="1:7" ht="20.100000000000001" customHeight="1">
      <c r="B162" s="149"/>
      <c r="G162">
        <f>G159/10.75</f>
        <v>13.395348837209303</v>
      </c>
    </row>
    <row r="163" spans="1:7" ht="20.100000000000001" customHeight="1">
      <c r="A163" s="73" t="s">
        <v>1</v>
      </c>
      <c r="B163" s="73" t="s">
        <v>2</v>
      </c>
      <c r="C163" s="73" t="s">
        <v>106</v>
      </c>
      <c r="D163" s="73" t="s">
        <v>107</v>
      </c>
      <c r="E163" s="73" t="s">
        <v>108</v>
      </c>
      <c r="F163" s="73" t="s">
        <v>109</v>
      </c>
      <c r="G163" s="73" t="s">
        <v>110</v>
      </c>
    </row>
    <row r="164" spans="1:7" ht="20.100000000000001" customHeight="1">
      <c r="A164" s="77" t="s">
        <v>116</v>
      </c>
      <c r="B164" s="149" t="str">
        <f>'C-CW'!B39</f>
        <v>1st class brick work other than building upto 10 ft.
height : Cement, sand mortar 1:6</v>
      </c>
      <c r="C164">
        <v>2</v>
      </c>
      <c r="D164">
        <v>12</v>
      </c>
      <c r="E164">
        <v>4</v>
      </c>
      <c r="F164">
        <v>0.75</v>
      </c>
      <c r="G164">
        <f>F164*E164*D164*C164</f>
        <v>72</v>
      </c>
    </row>
    <row r="165" spans="1:7" ht="20.100000000000001" customHeight="1">
      <c r="B165" s="149"/>
      <c r="C165">
        <v>2</v>
      </c>
      <c r="D165">
        <v>12</v>
      </c>
      <c r="E165">
        <v>4</v>
      </c>
      <c r="F165">
        <v>0.75</v>
      </c>
      <c r="G165">
        <f>F165*E165*D165*C165</f>
        <v>72</v>
      </c>
    </row>
    <row r="166" spans="1:7" ht="20.100000000000001" customHeight="1">
      <c r="B166" s="149"/>
      <c r="G166">
        <f>SUM(G164:G165)</f>
        <v>144</v>
      </c>
    </row>
    <row r="167" spans="1:7" ht="20.100000000000001" customHeight="1">
      <c r="B167" s="149"/>
      <c r="G167">
        <f>G166/35.32</f>
        <v>4.0770101925254814</v>
      </c>
    </row>
  </sheetData>
  <mergeCells count="39">
    <mergeCell ref="A1:G1"/>
    <mergeCell ref="B159:B162"/>
    <mergeCell ref="B164:B167"/>
    <mergeCell ref="B129:B132"/>
    <mergeCell ref="B134:B137"/>
    <mergeCell ref="B139:B142"/>
    <mergeCell ref="B144:B147"/>
    <mergeCell ref="B149:B152"/>
    <mergeCell ref="B154:B157"/>
    <mergeCell ref="B124:B127"/>
    <mergeCell ref="B63:B66"/>
    <mergeCell ref="B68:B71"/>
    <mergeCell ref="B73:B76"/>
    <mergeCell ref="B78:B81"/>
    <mergeCell ref="B83:B86"/>
    <mergeCell ref="B88:B91"/>
    <mergeCell ref="B93:B96"/>
    <mergeCell ref="B98:B107"/>
    <mergeCell ref="B109:B112"/>
    <mergeCell ref="B114:B117"/>
    <mergeCell ref="B119:B122"/>
    <mergeCell ref="B58:B61"/>
    <mergeCell ref="B3:B6"/>
    <mergeCell ref="B8:B11"/>
    <mergeCell ref="B13:B16"/>
    <mergeCell ref="B18:B21"/>
    <mergeCell ref="B23:B26"/>
    <mergeCell ref="B28:B31"/>
    <mergeCell ref="B33:B36"/>
    <mergeCell ref="B38:B41"/>
    <mergeCell ref="B43:B46"/>
    <mergeCell ref="B48:B51"/>
    <mergeCell ref="B53:B56"/>
    <mergeCell ref="C81:F81"/>
    <mergeCell ref="C70:F70"/>
    <mergeCell ref="C71:F71"/>
    <mergeCell ref="C75:F75"/>
    <mergeCell ref="C76:F76"/>
    <mergeCell ref="C80:F8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23"/>
  <sheetViews>
    <sheetView view="pageBreakPreview" zoomScale="80" zoomScaleSheetLayoutView="80" workbookViewId="0">
      <selection activeCell="F10" sqref="F10"/>
    </sheetView>
  </sheetViews>
  <sheetFormatPr defaultColWidth="9.140625" defaultRowHeight="15"/>
  <cols>
    <col min="1" max="1" width="12.140625" style="7" customWidth="1"/>
    <col min="2" max="2" width="63.28515625" style="6" customWidth="1"/>
    <col min="3" max="3" width="7.85546875" style="6" bestFit="1" customWidth="1"/>
    <col min="4" max="5" width="11.85546875" style="6" customWidth="1"/>
    <col min="6" max="6" width="16.28515625" style="25"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38.450000000000003" customHeight="1" thickBot="1">
      <c r="A1" s="150" t="str">
        <f>'C-CW'!A1:H1</f>
        <v>PSB-142 BADABER PEHAWAR</v>
      </c>
      <c r="B1" s="151"/>
      <c r="C1" s="151"/>
      <c r="D1" s="151"/>
      <c r="E1" s="151"/>
      <c r="F1" s="151"/>
      <c r="G1" s="151"/>
      <c r="H1" s="152"/>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53"/>
      <c r="B3" s="154"/>
      <c r="C3" s="155"/>
      <c r="D3" s="60" t="s">
        <v>28</v>
      </c>
      <c r="E3" s="60" t="s">
        <v>29</v>
      </c>
      <c r="F3" s="61" t="s">
        <v>30</v>
      </c>
      <c r="G3" s="34" t="s">
        <v>28</v>
      </c>
      <c r="H3" s="36" t="s">
        <v>31</v>
      </c>
      <c r="I3" s="31"/>
      <c r="J3" s="31"/>
      <c r="K3" s="31"/>
      <c r="L3" s="31"/>
      <c r="M3" s="31"/>
      <c r="N3" s="31"/>
      <c r="O3" s="32"/>
    </row>
    <row r="4" spans="1:15" s="33" customFormat="1" ht="30.75" customHeight="1">
      <c r="A4" s="66"/>
      <c r="B4" s="70" t="s">
        <v>171</v>
      </c>
      <c r="C4" s="68"/>
      <c r="D4" s="69"/>
      <c r="E4" s="69"/>
      <c r="F4" s="66"/>
      <c r="G4" s="63"/>
      <c r="H4" s="64"/>
      <c r="I4" s="31"/>
      <c r="J4" s="31"/>
      <c r="K4" s="31"/>
      <c r="L4" s="31"/>
      <c r="M4" s="31"/>
      <c r="N4" s="31"/>
      <c r="O4" s="32"/>
    </row>
    <row r="5" spans="1:15" s="3" customFormat="1" ht="26.25" customHeight="1">
      <c r="A5" s="51"/>
      <c r="B5" s="52" t="s">
        <v>7</v>
      </c>
      <c r="C5" s="53"/>
      <c r="D5" s="53"/>
      <c r="E5" s="53"/>
      <c r="F5" s="53"/>
      <c r="G5" s="19"/>
      <c r="H5" s="18"/>
      <c r="I5" s="1"/>
      <c r="J5" s="1"/>
      <c r="K5" s="1"/>
      <c r="L5" s="1"/>
      <c r="M5" s="1"/>
      <c r="N5" s="1"/>
      <c r="O5" s="2"/>
    </row>
    <row r="6" spans="1:15" s="5" customFormat="1" ht="45" customHeight="1">
      <c r="A6" s="20" t="s">
        <v>118</v>
      </c>
      <c r="B6" s="17" t="s">
        <v>119</v>
      </c>
      <c r="C6" s="14" t="s">
        <v>86</v>
      </c>
      <c r="D6" s="24">
        <v>50</v>
      </c>
      <c r="E6" s="24"/>
      <c r="F6" s="104"/>
      <c r="G6" s="22" t="e">
        <f>#REF!+#REF!</f>
        <v>#REF!</v>
      </c>
      <c r="H6" s="22" t="e">
        <f>ROUND(G6*#REF!,2)</f>
        <v>#REF!</v>
      </c>
      <c r="I6" s="1"/>
      <c r="J6" s="1"/>
      <c r="K6" s="1"/>
      <c r="L6" s="1"/>
      <c r="M6" s="1"/>
      <c r="N6" s="1"/>
      <c r="O6" s="4"/>
    </row>
    <row r="7" spans="1:15" s="5" customFormat="1" ht="45" customHeight="1">
      <c r="A7" s="20" t="s">
        <v>120</v>
      </c>
      <c r="B7" s="17" t="s">
        <v>121</v>
      </c>
      <c r="C7" s="14" t="s">
        <v>86</v>
      </c>
      <c r="D7" s="24">
        <v>50</v>
      </c>
      <c r="E7" s="24"/>
      <c r="F7" s="104"/>
      <c r="G7" s="22" t="e">
        <f>#REF!+#REF!</f>
        <v>#REF!</v>
      </c>
      <c r="H7" s="22" t="e">
        <f>ROUND(G7*#REF!,2)</f>
        <v>#REF!</v>
      </c>
      <c r="I7" s="1"/>
      <c r="J7" s="1"/>
      <c r="K7" s="1"/>
      <c r="L7" s="1"/>
      <c r="M7" s="1"/>
      <c r="N7" s="1"/>
      <c r="O7" s="4"/>
    </row>
    <row r="8" spans="1:15" s="5" customFormat="1" ht="46.5" customHeight="1">
      <c r="A8" s="20" t="s">
        <v>122</v>
      </c>
      <c r="B8" s="17" t="s">
        <v>123</v>
      </c>
      <c r="C8" s="14" t="s">
        <v>86</v>
      </c>
      <c r="D8" s="37">
        <v>60</v>
      </c>
      <c r="E8" s="37"/>
      <c r="F8" s="104"/>
      <c r="G8" s="22"/>
      <c r="H8" s="22"/>
      <c r="I8" s="1"/>
      <c r="J8" s="1"/>
      <c r="K8" s="1"/>
      <c r="L8" s="1"/>
      <c r="M8" s="1"/>
      <c r="N8" s="1"/>
      <c r="O8" s="4"/>
    </row>
    <row r="9" spans="1:15" s="5" customFormat="1" ht="46.5" customHeight="1">
      <c r="A9" s="20" t="s">
        <v>124</v>
      </c>
      <c r="B9" s="17" t="s">
        <v>125</v>
      </c>
      <c r="C9" s="14" t="s">
        <v>86</v>
      </c>
      <c r="D9" s="37">
        <v>60</v>
      </c>
      <c r="E9" s="37"/>
      <c r="F9" s="104"/>
      <c r="G9" s="22"/>
      <c r="H9" s="22"/>
      <c r="I9" s="1"/>
      <c r="J9" s="1"/>
      <c r="K9" s="1"/>
      <c r="L9" s="1"/>
      <c r="M9" s="1"/>
      <c r="N9" s="1"/>
      <c r="O9" s="4"/>
    </row>
    <row r="10" spans="1:15" s="5" customFormat="1" ht="46.5" customHeight="1">
      <c r="A10" s="20" t="s">
        <v>126</v>
      </c>
      <c r="B10" s="17" t="s">
        <v>127</v>
      </c>
      <c r="C10" s="14" t="s">
        <v>86</v>
      </c>
      <c r="D10" s="37">
        <v>15</v>
      </c>
      <c r="E10" s="37"/>
      <c r="F10" s="104"/>
      <c r="G10" s="22"/>
      <c r="H10" s="22"/>
      <c r="I10" s="1"/>
      <c r="J10" s="1"/>
      <c r="K10" s="1"/>
      <c r="L10" s="1"/>
      <c r="M10" s="1"/>
      <c r="N10" s="1"/>
      <c r="O10" s="4"/>
    </row>
    <row r="11" spans="1:15" s="5" customFormat="1" ht="45" customHeight="1">
      <c r="A11" s="20" t="s">
        <v>128</v>
      </c>
      <c r="B11" s="17" t="s">
        <v>129</v>
      </c>
      <c r="C11" s="14" t="s">
        <v>130</v>
      </c>
      <c r="D11" s="24">
        <v>4</v>
      </c>
      <c r="E11" s="24"/>
      <c r="F11" s="104"/>
      <c r="G11" s="22" t="e">
        <f>#REF!+#REF!</f>
        <v>#REF!</v>
      </c>
      <c r="H11" s="22" t="e">
        <f>ROUND(G11*#REF!,2)</f>
        <v>#REF!</v>
      </c>
      <c r="I11" s="1"/>
      <c r="J11" s="1"/>
      <c r="K11" s="1"/>
      <c r="L11" s="1"/>
      <c r="M11" s="1"/>
      <c r="N11" s="1"/>
      <c r="O11" s="4"/>
    </row>
    <row r="12" spans="1:15" s="5" customFormat="1" ht="48.75" customHeight="1">
      <c r="A12" s="28" t="s">
        <v>133</v>
      </c>
      <c r="B12" s="17" t="s">
        <v>134</v>
      </c>
      <c r="C12" s="14" t="s">
        <v>130</v>
      </c>
      <c r="D12" s="24">
        <v>4</v>
      </c>
      <c r="E12" s="24"/>
      <c r="F12" s="104"/>
      <c r="G12" s="22" t="e">
        <f>#REF!+#REF!</f>
        <v>#REF!</v>
      </c>
      <c r="H12" s="22" t="e">
        <f>ROUND(G12*#REF!,2)</f>
        <v>#REF!</v>
      </c>
      <c r="I12" s="1"/>
      <c r="J12" s="1"/>
      <c r="K12" s="1"/>
      <c r="L12" s="1"/>
      <c r="M12" s="1"/>
      <c r="N12" s="1"/>
      <c r="O12" s="4"/>
    </row>
    <row r="13" spans="1:15" s="5" customFormat="1" ht="45.75" customHeight="1">
      <c r="A13" s="28" t="s">
        <v>135</v>
      </c>
      <c r="B13" s="27" t="s">
        <v>136</v>
      </c>
      <c r="C13" s="14" t="s">
        <v>130</v>
      </c>
      <c r="D13" s="24">
        <v>4</v>
      </c>
      <c r="E13" s="24"/>
      <c r="F13" s="104"/>
      <c r="G13" s="22" t="e">
        <f>#REF!+#REF!</f>
        <v>#REF!</v>
      </c>
      <c r="H13" s="22" t="e">
        <f>ROUND(G13*#REF!,2)</f>
        <v>#REF!</v>
      </c>
      <c r="I13" s="1"/>
      <c r="J13" s="1"/>
      <c r="K13" s="1"/>
      <c r="L13" s="1"/>
      <c r="M13" s="1"/>
      <c r="N13" s="1"/>
      <c r="O13" s="4"/>
    </row>
    <row r="14" spans="1:15" s="5" customFormat="1" ht="43.5" customHeight="1">
      <c r="A14" s="28" t="s">
        <v>139</v>
      </c>
      <c r="B14" s="17" t="s">
        <v>140</v>
      </c>
      <c r="C14" s="14" t="s">
        <v>130</v>
      </c>
      <c r="D14" s="24">
        <v>1</v>
      </c>
      <c r="E14" s="24"/>
      <c r="F14" s="104"/>
      <c r="G14" s="22" t="e">
        <f>#REF!+#REF!</f>
        <v>#REF!</v>
      </c>
      <c r="H14" s="22" t="e">
        <f>ROUND(G14*#REF!,2)</f>
        <v>#REF!</v>
      </c>
      <c r="I14" s="1"/>
      <c r="J14" s="1"/>
      <c r="K14" s="1"/>
      <c r="L14" s="1"/>
      <c r="M14" s="1"/>
      <c r="N14" s="1"/>
      <c r="O14" s="4"/>
    </row>
    <row r="15" spans="1:15" s="5" customFormat="1" ht="46.5" customHeight="1">
      <c r="A15" s="20" t="s">
        <v>141</v>
      </c>
      <c r="B15" s="17" t="s">
        <v>142</v>
      </c>
      <c r="C15" s="14" t="s">
        <v>130</v>
      </c>
      <c r="D15" s="37">
        <v>1</v>
      </c>
      <c r="E15" s="37"/>
      <c r="F15" s="104"/>
      <c r="G15" s="22"/>
      <c r="H15" s="22"/>
      <c r="I15" s="1"/>
      <c r="J15" s="1"/>
      <c r="K15" s="1"/>
      <c r="L15" s="1"/>
      <c r="M15" s="1"/>
      <c r="N15" s="1"/>
      <c r="O15" s="4"/>
    </row>
    <row r="16" spans="1:15" s="5" customFormat="1" ht="51" customHeight="1">
      <c r="A16" s="28" t="s">
        <v>143</v>
      </c>
      <c r="B16" s="17" t="s">
        <v>144</v>
      </c>
      <c r="C16" s="14" t="s">
        <v>130</v>
      </c>
      <c r="D16" s="24">
        <v>1</v>
      </c>
      <c r="E16" s="24"/>
      <c r="F16" s="104"/>
      <c r="G16" s="22" t="e">
        <f>#REF!+#REF!</f>
        <v>#REF!</v>
      </c>
      <c r="H16" s="22" t="e">
        <f>ROUND(G16*#REF!,2)</f>
        <v>#REF!</v>
      </c>
      <c r="I16" s="1"/>
      <c r="J16" s="1"/>
      <c r="K16" s="1"/>
      <c r="L16" s="1"/>
      <c r="M16" s="1"/>
      <c r="N16" s="1"/>
      <c r="O16" s="4"/>
    </row>
    <row r="17" spans="1:15" s="5" customFormat="1" ht="51" customHeight="1">
      <c r="A17" s="28" t="s">
        <v>145</v>
      </c>
      <c r="B17" s="17" t="s">
        <v>146</v>
      </c>
      <c r="C17" s="14" t="s">
        <v>147</v>
      </c>
      <c r="D17" s="24">
        <v>0.5</v>
      </c>
      <c r="E17" s="24"/>
      <c r="F17" s="104"/>
      <c r="G17" s="22" t="e">
        <f>#REF!+#REF!</f>
        <v>#REF!</v>
      </c>
      <c r="H17" s="22" t="e">
        <f>ROUND(G17*#REF!,2)</f>
        <v>#REF!</v>
      </c>
      <c r="I17" s="1"/>
      <c r="J17" s="1"/>
      <c r="K17" s="1"/>
      <c r="L17" s="1"/>
      <c r="M17" s="1"/>
      <c r="N17" s="1"/>
      <c r="O17" s="4"/>
    </row>
    <row r="18" spans="1:15" s="5" customFormat="1" ht="51" customHeight="1">
      <c r="A18" s="28" t="s">
        <v>148</v>
      </c>
      <c r="B18" s="17" t="s">
        <v>149</v>
      </c>
      <c r="C18" s="14" t="s">
        <v>130</v>
      </c>
      <c r="D18" s="24">
        <v>4</v>
      </c>
      <c r="E18" s="24"/>
      <c r="F18" s="104"/>
      <c r="G18" s="22" t="e">
        <f>#REF!+#REF!</f>
        <v>#REF!</v>
      </c>
      <c r="H18" s="22" t="e">
        <f>ROUND(G18*#REF!,2)</f>
        <v>#REF!</v>
      </c>
      <c r="I18" s="1"/>
      <c r="J18" s="1"/>
      <c r="K18" s="1"/>
      <c r="L18" s="1"/>
      <c r="M18" s="1"/>
      <c r="N18" s="1"/>
      <c r="O18" s="4"/>
    </row>
    <row r="19" spans="1:15" s="5" customFormat="1" ht="43.5" customHeight="1">
      <c r="A19" s="28" t="s">
        <v>150</v>
      </c>
      <c r="B19" s="17" t="s">
        <v>151</v>
      </c>
      <c r="C19" s="14" t="s">
        <v>130</v>
      </c>
      <c r="D19" s="24">
        <v>2</v>
      </c>
      <c r="E19" s="24"/>
      <c r="F19" s="104"/>
      <c r="G19" s="22" t="e">
        <f>#REF!+#REF!</f>
        <v>#REF!</v>
      </c>
      <c r="H19" s="22" t="e">
        <f>ROUND(G19*#REF!,2)</f>
        <v>#REF!</v>
      </c>
      <c r="I19" s="1"/>
      <c r="J19" s="1"/>
      <c r="K19" s="1"/>
      <c r="L19" s="1"/>
      <c r="M19" s="1"/>
      <c r="N19" s="1"/>
      <c r="O19" s="4"/>
    </row>
    <row r="20" spans="1:15" s="5" customFormat="1" ht="51" customHeight="1">
      <c r="A20" s="28" t="s">
        <v>152</v>
      </c>
      <c r="B20" s="17" t="s">
        <v>153</v>
      </c>
      <c r="C20" s="14" t="s">
        <v>130</v>
      </c>
      <c r="D20" s="24">
        <v>1</v>
      </c>
      <c r="E20" s="24"/>
      <c r="F20" s="104"/>
      <c r="G20" s="22" t="e">
        <f>#REF!+#REF!</f>
        <v>#REF!</v>
      </c>
      <c r="H20" s="22" t="e">
        <f>ROUND(G20*#REF!,2)</f>
        <v>#REF!</v>
      </c>
      <c r="I20" s="1"/>
      <c r="J20" s="1"/>
      <c r="K20" s="1"/>
      <c r="L20" s="1"/>
      <c r="M20" s="1"/>
      <c r="N20" s="1"/>
      <c r="O20" s="4"/>
    </row>
    <row r="21" spans="1:15" s="5" customFormat="1" ht="51" customHeight="1">
      <c r="A21" s="28" t="s">
        <v>157</v>
      </c>
      <c r="B21" s="17" t="s">
        <v>158</v>
      </c>
      <c r="C21" s="14" t="s">
        <v>130</v>
      </c>
      <c r="D21" s="24">
        <v>1</v>
      </c>
      <c r="E21" s="24"/>
      <c r="F21" s="104"/>
      <c r="G21" s="22" t="e">
        <f>#REF!+#REF!</f>
        <v>#REF!</v>
      </c>
      <c r="H21" s="22" t="e">
        <f>ROUND(G21*#REF!,2)</f>
        <v>#REF!</v>
      </c>
      <c r="I21" s="1"/>
      <c r="J21" s="1"/>
      <c r="K21" s="1"/>
      <c r="L21" s="1"/>
      <c r="M21" s="1"/>
      <c r="N21" s="1"/>
      <c r="O21" s="4"/>
    </row>
    <row r="22" spans="1:15" s="5" customFormat="1" ht="2.25" customHeight="1">
      <c r="A22" s="28"/>
      <c r="B22" s="17"/>
      <c r="C22" s="14"/>
      <c r="D22" s="24"/>
      <c r="E22" s="24"/>
      <c r="F22" s="104"/>
      <c r="G22" s="22"/>
      <c r="H22" s="22"/>
      <c r="I22" s="1"/>
      <c r="J22" s="1"/>
      <c r="K22" s="1"/>
      <c r="L22" s="1"/>
      <c r="M22" s="1"/>
      <c r="N22" s="1"/>
      <c r="O22" s="4"/>
    </row>
    <row r="23" spans="1:15" s="13" customFormat="1" ht="39" customHeight="1">
      <c r="A23" s="29"/>
      <c r="B23" s="8" t="s">
        <v>105</v>
      </c>
      <c r="C23" s="9"/>
      <c r="D23" s="9"/>
      <c r="E23" s="9"/>
      <c r="F23" s="105"/>
      <c r="G23" s="10"/>
      <c r="H23" s="10" t="e">
        <f>SUM(H6:H22)</f>
        <v>#REF!</v>
      </c>
      <c r="I23" s="11"/>
      <c r="J23" s="11"/>
      <c r="K23" s="11"/>
      <c r="L23" s="11"/>
      <c r="M23" s="11"/>
      <c r="N23" s="11"/>
      <c r="O23" s="12"/>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31"/>
  <sheetViews>
    <sheetView view="pageBreakPreview" zoomScale="80" zoomScaleSheetLayoutView="80" workbookViewId="0">
      <selection activeCell="F6" sqref="F6:F7"/>
    </sheetView>
  </sheetViews>
  <sheetFormatPr defaultColWidth="9.140625" defaultRowHeight="15"/>
  <cols>
    <col min="1" max="1" width="12.140625" style="7" customWidth="1"/>
    <col min="2" max="2" width="63.28515625" style="6" customWidth="1"/>
    <col min="3" max="3" width="7.85546875" style="6" bestFit="1" customWidth="1"/>
    <col min="4" max="5" width="11.85546875" style="6" customWidth="1"/>
    <col min="6" max="6" width="16.28515625" style="25" customWidth="1"/>
    <col min="7" max="7" width="11.85546875" style="6" hidden="1" customWidth="1"/>
    <col min="8" max="8" width="17.5703125" style="6" hidden="1" customWidth="1"/>
    <col min="9" max="9" width="12.85546875" style="6" bestFit="1" customWidth="1"/>
    <col min="10" max="10" width="9" style="6" customWidth="1"/>
    <col min="11" max="12" width="15.140625" style="6" customWidth="1"/>
    <col min="13" max="13" width="12" style="6" customWidth="1"/>
    <col min="14" max="14" width="13.28515625" style="6" bestFit="1" customWidth="1"/>
    <col min="15" max="15" width="12.28515625" style="6" bestFit="1" customWidth="1"/>
    <col min="16" max="16384" width="9.140625" style="6"/>
  </cols>
  <sheetData>
    <row r="1" spans="1:15" s="3" customFormat="1" ht="32.450000000000003" customHeight="1" thickBot="1">
      <c r="A1" s="150" t="str">
        <f>REH!A1</f>
        <v>PSB-142 BADABER PEHAWAR</v>
      </c>
      <c r="B1" s="151"/>
      <c r="C1" s="151"/>
      <c r="D1" s="151"/>
      <c r="E1" s="151"/>
      <c r="F1" s="151"/>
      <c r="G1" s="151"/>
      <c r="H1" s="152"/>
      <c r="I1" s="1"/>
      <c r="J1" s="1"/>
      <c r="K1" s="1"/>
      <c r="L1" s="1"/>
      <c r="M1" s="2"/>
      <c r="N1" s="2"/>
      <c r="O1" s="2"/>
    </row>
    <row r="2" spans="1:15" s="33" customFormat="1" ht="29.25" customHeight="1">
      <c r="A2" s="140" t="s">
        <v>23</v>
      </c>
      <c r="B2" s="142" t="s">
        <v>24</v>
      </c>
      <c r="C2" s="144" t="s">
        <v>25</v>
      </c>
      <c r="D2" s="144" t="s">
        <v>26</v>
      </c>
      <c r="E2" s="144"/>
      <c r="F2" s="144"/>
      <c r="G2" s="144" t="s">
        <v>27</v>
      </c>
      <c r="H2" s="146"/>
      <c r="I2" s="31"/>
      <c r="J2" s="31"/>
      <c r="K2" s="31"/>
      <c r="L2" s="31"/>
      <c r="M2" s="31"/>
      <c r="N2" s="31"/>
      <c r="O2" s="32"/>
    </row>
    <row r="3" spans="1:15" s="33" customFormat="1" ht="30.75" customHeight="1" thickBot="1">
      <c r="A3" s="153"/>
      <c r="B3" s="154"/>
      <c r="C3" s="155"/>
      <c r="D3" s="60" t="s">
        <v>28</v>
      </c>
      <c r="E3" s="60" t="s">
        <v>29</v>
      </c>
      <c r="F3" s="61" t="s">
        <v>30</v>
      </c>
      <c r="G3" s="34" t="s">
        <v>28</v>
      </c>
      <c r="H3" s="36" t="s">
        <v>31</v>
      </c>
      <c r="I3" s="31"/>
      <c r="J3" s="31"/>
      <c r="K3" s="31"/>
      <c r="L3" s="31"/>
      <c r="M3" s="31"/>
      <c r="N3" s="31"/>
      <c r="O3" s="32"/>
    </row>
    <row r="4" spans="1:15" s="33" customFormat="1" ht="30.75" customHeight="1">
      <c r="A4" s="66"/>
      <c r="B4" s="67" t="s">
        <v>10</v>
      </c>
      <c r="C4" s="68"/>
      <c r="D4" s="69"/>
      <c r="E4" s="69"/>
      <c r="F4" s="66"/>
      <c r="G4" s="63"/>
      <c r="H4" s="64"/>
      <c r="I4" s="31"/>
      <c r="J4" s="31"/>
      <c r="K4" s="31"/>
      <c r="L4" s="31"/>
      <c r="M4" s="31"/>
      <c r="N4" s="31"/>
      <c r="O4" s="32"/>
    </row>
    <row r="5" spans="1:15" s="3" customFormat="1" ht="26.25" customHeight="1">
      <c r="A5" s="51"/>
      <c r="B5" s="52" t="s">
        <v>11</v>
      </c>
      <c r="C5" s="53"/>
      <c r="D5" s="53"/>
      <c r="E5" s="53"/>
      <c r="F5" s="53"/>
      <c r="G5" s="19"/>
      <c r="H5" s="18"/>
      <c r="I5" s="1"/>
      <c r="J5" s="1"/>
      <c r="K5" s="1"/>
      <c r="L5" s="1"/>
      <c r="M5" s="1"/>
      <c r="N5" s="1"/>
      <c r="O5" s="2"/>
    </row>
    <row r="6" spans="1:15" s="5" customFormat="1" ht="79.5" customHeight="1">
      <c r="A6" s="20" t="s">
        <v>172</v>
      </c>
      <c r="B6" s="17" t="s">
        <v>173</v>
      </c>
      <c r="C6" s="14" t="s">
        <v>130</v>
      </c>
      <c r="D6" s="24">
        <v>2</v>
      </c>
      <c r="E6" s="24"/>
      <c r="F6" s="104"/>
      <c r="G6" s="22" t="e">
        <f>#REF!+#REF!</f>
        <v>#REF!</v>
      </c>
      <c r="H6" s="22" t="e">
        <f>ROUND(G6*#REF!,2)</f>
        <v>#REF!</v>
      </c>
      <c r="I6" s="1"/>
      <c r="J6" s="1"/>
      <c r="K6" s="1"/>
      <c r="L6" s="1"/>
      <c r="M6" s="1"/>
      <c r="N6" s="1"/>
      <c r="O6" s="4"/>
    </row>
    <row r="7" spans="1:15" s="5" customFormat="1" ht="66" customHeight="1">
      <c r="A7" s="20" t="s">
        <v>174</v>
      </c>
      <c r="B7" s="17" t="s">
        <v>175</v>
      </c>
      <c r="C7" s="14" t="s">
        <v>130</v>
      </c>
      <c r="D7" s="24">
        <v>2</v>
      </c>
      <c r="E7" s="24"/>
      <c r="F7" s="104"/>
      <c r="G7" s="22" t="e">
        <f>#REF!+#REF!</f>
        <v>#REF!</v>
      </c>
      <c r="H7" s="22" t="e">
        <f>ROUND(G7*#REF!,2)</f>
        <v>#REF!</v>
      </c>
      <c r="I7" s="1"/>
      <c r="J7" s="1"/>
      <c r="K7" s="1"/>
      <c r="L7" s="1"/>
      <c r="M7" s="1"/>
      <c r="N7" s="1"/>
      <c r="O7" s="4"/>
    </row>
    <row r="8" spans="1:15" s="5" customFormat="1" ht="69" customHeight="1">
      <c r="A8" s="20" t="s">
        <v>176</v>
      </c>
      <c r="B8" s="17" t="s">
        <v>177</v>
      </c>
      <c r="C8" s="14" t="s">
        <v>130</v>
      </c>
      <c r="D8" s="24">
        <v>2</v>
      </c>
      <c r="E8" s="24"/>
      <c r="F8" s="104"/>
      <c r="G8" s="22" t="e">
        <f>#REF!+#REF!</f>
        <v>#REF!</v>
      </c>
      <c r="H8" s="22" t="e">
        <f>ROUND(G8*#REF!,2)</f>
        <v>#REF!</v>
      </c>
      <c r="I8" s="1"/>
      <c r="J8" s="1"/>
      <c r="K8" s="1"/>
      <c r="L8" s="1"/>
      <c r="M8" s="1"/>
      <c r="N8" s="1"/>
      <c r="O8" s="4"/>
    </row>
    <row r="9" spans="1:15" s="5" customFormat="1" ht="64.5" customHeight="1">
      <c r="A9" s="20" t="s">
        <v>178</v>
      </c>
      <c r="B9" s="17" t="s">
        <v>179</v>
      </c>
      <c r="C9" s="14" t="s">
        <v>130</v>
      </c>
      <c r="D9" s="24">
        <v>0</v>
      </c>
      <c r="E9" s="24"/>
      <c r="F9" s="104"/>
      <c r="G9" s="22" t="e">
        <f>#REF!+#REF!</f>
        <v>#REF!</v>
      </c>
      <c r="H9" s="22" t="e">
        <f>ROUND(G9*#REF!,2)</f>
        <v>#REF!</v>
      </c>
      <c r="I9" s="1"/>
      <c r="J9" s="1"/>
      <c r="K9" s="1"/>
      <c r="L9" s="1"/>
      <c r="M9" s="1"/>
      <c r="N9" s="1"/>
      <c r="O9" s="4"/>
    </row>
    <row r="10" spans="1:15" s="5" customFormat="1" ht="37.5" customHeight="1">
      <c r="A10" s="20" t="s">
        <v>180</v>
      </c>
      <c r="B10" s="17" t="s">
        <v>181</v>
      </c>
      <c r="C10" s="14" t="s">
        <v>130</v>
      </c>
      <c r="D10" s="24">
        <v>2</v>
      </c>
      <c r="E10" s="24"/>
      <c r="F10" s="104"/>
      <c r="G10" s="22" t="e">
        <f>#REF!+#REF!</f>
        <v>#REF!</v>
      </c>
      <c r="H10" s="22" t="e">
        <f>ROUND(G10*#REF!,2)</f>
        <v>#REF!</v>
      </c>
      <c r="I10" s="1"/>
      <c r="J10" s="1"/>
      <c r="K10" s="1"/>
      <c r="L10" s="1"/>
      <c r="M10" s="1"/>
      <c r="N10" s="1"/>
      <c r="O10" s="4"/>
    </row>
    <row r="11" spans="1:15" s="5" customFormat="1" ht="37.5" customHeight="1">
      <c r="A11" s="20" t="s">
        <v>182</v>
      </c>
      <c r="B11" s="17" t="s">
        <v>183</v>
      </c>
      <c r="C11" s="14" t="s">
        <v>130</v>
      </c>
      <c r="D11" s="24">
        <v>2</v>
      </c>
      <c r="E11" s="24"/>
      <c r="F11" s="104"/>
      <c r="G11" s="22" t="e">
        <f>#REF!+#REF!</f>
        <v>#REF!</v>
      </c>
      <c r="H11" s="22" t="e">
        <f>ROUND(G11*#REF!,2)</f>
        <v>#REF!</v>
      </c>
      <c r="I11" s="1"/>
      <c r="J11" s="1"/>
      <c r="K11" s="1"/>
      <c r="L11" s="1"/>
      <c r="M11" s="1"/>
      <c r="N11" s="1"/>
      <c r="O11" s="4"/>
    </row>
    <row r="12" spans="1:15" s="5" customFormat="1" ht="37.5" customHeight="1">
      <c r="A12" s="20" t="s">
        <v>184</v>
      </c>
      <c r="B12" s="17" t="s">
        <v>185</v>
      </c>
      <c r="C12" s="14" t="s">
        <v>130</v>
      </c>
      <c r="D12" s="24">
        <v>2</v>
      </c>
      <c r="E12" s="24"/>
      <c r="F12" s="104"/>
      <c r="G12" s="22" t="e">
        <f>#REF!+#REF!</f>
        <v>#REF!</v>
      </c>
      <c r="H12" s="22" t="e">
        <f>ROUND(G12*#REF!,2)</f>
        <v>#REF!</v>
      </c>
      <c r="I12" s="1"/>
      <c r="J12" s="1"/>
      <c r="K12" s="1"/>
      <c r="L12" s="1"/>
      <c r="M12" s="1"/>
      <c r="N12" s="1"/>
      <c r="O12" s="4"/>
    </row>
    <row r="13" spans="1:15" s="5" customFormat="1" ht="37.5" customHeight="1">
      <c r="A13" s="20" t="s">
        <v>186</v>
      </c>
      <c r="B13" s="17" t="s">
        <v>187</v>
      </c>
      <c r="C13" s="14" t="s">
        <v>130</v>
      </c>
      <c r="D13" s="24">
        <v>2</v>
      </c>
      <c r="E13" s="24"/>
      <c r="F13" s="104"/>
      <c r="G13" s="22" t="e">
        <f>#REF!+#REF!</f>
        <v>#REF!</v>
      </c>
      <c r="H13" s="22" t="e">
        <f>ROUND(G13*#REF!,2)</f>
        <v>#REF!</v>
      </c>
      <c r="I13" s="1"/>
      <c r="J13" s="1"/>
      <c r="K13" s="1"/>
      <c r="L13" s="1"/>
      <c r="M13" s="1"/>
      <c r="N13" s="1"/>
      <c r="O13" s="4"/>
    </row>
    <row r="14" spans="1:15" s="5" customFormat="1" ht="50.25" customHeight="1">
      <c r="A14" s="20" t="s">
        <v>188</v>
      </c>
      <c r="B14" s="17" t="s">
        <v>189</v>
      </c>
      <c r="C14" s="14" t="s">
        <v>130</v>
      </c>
      <c r="D14" s="24">
        <v>2</v>
      </c>
      <c r="E14" s="24"/>
      <c r="F14" s="104"/>
      <c r="G14" s="22" t="e">
        <f>#REF!+#REF!</f>
        <v>#REF!</v>
      </c>
      <c r="H14" s="22" t="e">
        <f>ROUND(G14*#REF!,2)</f>
        <v>#REF!</v>
      </c>
      <c r="I14" s="1"/>
      <c r="J14" s="1"/>
      <c r="K14" s="1"/>
      <c r="L14" s="1"/>
      <c r="M14" s="1"/>
      <c r="N14" s="1"/>
      <c r="O14" s="4"/>
    </row>
    <row r="15" spans="1:15" s="5" customFormat="1" ht="52.5" customHeight="1">
      <c r="A15" s="20" t="s">
        <v>190</v>
      </c>
      <c r="B15" s="17" t="s">
        <v>191</v>
      </c>
      <c r="C15" s="14" t="s">
        <v>130</v>
      </c>
      <c r="D15" s="24">
        <v>2</v>
      </c>
      <c r="E15" s="24"/>
      <c r="F15" s="104"/>
      <c r="G15" s="22" t="e">
        <f>#REF!+#REF!</f>
        <v>#REF!</v>
      </c>
      <c r="H15" s="22" t="e">
        <f>ROUND(G15*#REF!,2)</f>
        <v>#REF!</v>
      </c>
      <c r="I15" s="1"/>
      <c r="J15" s="1"/>
      <c r="K15" s="1"/>
      <c r="L15" s="1"/>
      <c r="M15" s="1"/>
      <c r="N15" s="1"/>
      <c r="O15" s="4"/>
    </row>
    <row r="16" spans="1:15" s="5" customFormat="1" ht="54" customHeight="1">
      <c r="A16" s="20" t="s">
        <v>192</v>
      </c>
      <c r="B16" s="17" t="s">
        <v>193</v>
      </c>
      <c r="C16" s="14" t="s">
        <v>130</v>
      </c>
      <c r="D16" s="24">
        <v>2</v>
      </c>
      <c r="E16" s="24"/>
      <c r="F16" s="104"/>
      <c r="G16" s="22" t="e">
        <f>#REF!+#REF!</f>
        <v>#REF!</v>
      </c>
      <c r="H16" s="22" t="e">
        <f>ROUND(G16*#REF!,2)</f>
        <v>#REF!</v>
      </c>
      <c r="I16" s="1"/>
      <c r="J16" s="1"/>
      <c r="K16" s="1"/>
      <c r="L16" s="1"/>
      <c r="M16" s="1"/>
      <c r="N16" s="1"/>
      <c r="O16" s="4"/>
    </row>
    <row r="17" spans="1:15" s="5" customFormat="1" ht="60" customHeight="1">
      <c r="A17" s="20" t="s">
        <v>194</v>
      </c>
      <c r="B17" s="17" t="s">
        <v>195</v>
      </c>
      <c r="C17" s="14" t="s">
        <v>130</v>
      </c>
      <c r="D17" s="24">
        <v>4</v>
      </c>
      <c r="E17" s="24"/>
      <c r="F17" s="104"/>
      <c r="G17" s="22" t="e">
        <f>#REF!+#REF!</f>
        <v>#REF!</v>
      </c>
      <c r="H17" s="22" t="e">
        <f>ROUND(G17*#REF!,2)</f>
        <v>#REF!</v>
      </c>
      <c r="I17" s="1"/>
      <c r="J17" s="1"/>
      <c r="K17" s="1"/>
      <c r="L17" s="1"/>
      <c r="M17" s="1"/>
      <c r="N17" s="1"/>
      <c r="O17" s="4"/>
    </row>
    <row r="18" spans="1:15" s="5" customFormat="1" ht="54" customHeight="1">
      <c r="A18" s="20" t="s">
        <v>196</v>
      </c>
      <c r="B18" s="17" t="s">
        <v>197</v>
      </c>
      <c r="C18" s="14" t="s">
        <v>86</v>
      </c>
      <c r="D18" s="24">
        <v>20</v>
      </c>
      <c r="E18" s="24"/>
      <c r="F18" s="104"/>
      <c r="G18" s="22" t="e">
        <f>#REF!+#REF!</f>
        <v>#REF!</v>
      </c>
      <c r="H18" s="22" t="e">
        <f>ROUND(G18*#REF!,2)</f>
        <v>#REF!</v>
      </c>
      <c r="I18" s="1"/>
      <c r="J18" s="1"/>
      <c r="K18" s="1"/>
      <c r="L18" s="1"/>
      <c r="M18" s="1"/>
      <c r="N18" s="1"/>
      <c r="O18" s="4"/>
    </row>
    <row r="19" spans="1:15" s="5" customFormat="1" ht="54" customHeight="1">
      <c r="A19" s="20" t="s">
        <v>198</v>
      </c>
      <c r="B19" s="17" t="s">
        <v>199</v>
      </c>
      <c r="C19" s="14" t="s">
        <v>86</v>
      </c>
      <c r="D19" s="24">
        <v>20</v>
      </c>
      <c r="E19" s="24"/>
      <c r="F19" s="104"/>
      <c r="G19" s="22" t="e">
        <f>#REF!+#REF!</f>
        <v>#REF!</v>
      </c>
      <c r="H19" s="22" t="e">
        <f>ROUND(G19*#REF!,2)</f>
        <v>#REF!</v>
      </c>
      <c r="I19" s="1"/>
      <c r="J19" s="1"/>
      <c r="K19" s="1"/>
      <c r="L19" s="1"/>
      <c r="M19" s="1"/>
      <c r="N19" s="1"/>
      <c r="O19" s="4"/>
    </row>
    <row r="20" spans="1:15" s="5" customFormat="1" ht="37.5" customHeight="1">
      <c r="A20" s="20" t="s">
        <v>200</v>
      </c>
      <c r="B20" s="17" t="s">
        <v>201</v>
      </c>
      <c r="C20" s="14" t="s">
        <v>86</v>
      </c>
      <c r="D20" s="24">
        <v>25</v>
      </c>
      <c r="E20" s="24"/>
      <c r="F20" s="104"/>
      <c r="G20" s="22" t="e">
        <f>#REF!+#REF!</f>
        <v>#REF!</v>
      </c>
      <c r="H20" s="22" t="e">
        <f>ROUND(G20*#REF!,2)</f>
        <v>#REF!</v>
      </c>
      <c r="I20" s="1"/>
      <c r="J20" s="1"/>
      <c r="K20" s="1"/>
      <c r="L20" s="1"/>
      <c r="M20" s="1"/>
      <c r="N20" s="1"/>
      <c r="O20" s="4"/>
    </row>
    <row r="21" spans="1:15" s="5" customFormat="1" ht="37.5" customHeight="1">
      <c r="A21" s="20" t="s">
        <v>202</v>
      </c>
      <c r="B21" s="17" t="s">
        <v>203</v>
      </c>
      <c r="C21" s="14" t="s">
        <v>86</v>
      </c>
      <c r="D21" s="24">
        <v>25</v>
      </c>
      <c r="E21" s="24"/>
      <c r="F21" s="104"/>
      <c r="G21" s="22" t="e">
        <f>#REF!+#REF!</f>
        <v>#REF!</v>
      </c>
      <c r="H21" s="22" t="e">
        <f>ROUND(G21*#REF!,2)</f>
        <v>#REF!</v>
      </c>
      <c r="I21" s="1"/>
      <c r="J21" s="1"/>
      <c r="K21" s="1"/>
      <c r="L21" s="1"/>
      <c r="M21" s="1"/>
      <c r="N21" s="1"/>
      <c r="O21" s="4"/>
    </row>
    <row r="22" spans="1:15" s="5" customFormat="1" ht="37.5" customHeight="1">
      <c r="A22" s="20" t="s">
        <v>204</v>
      </c>
      <c r="B22" s="17" t="s">
        <v>205</v>
      </c>
      <c r="C22" s="14" t="s">
        <v>86</v>
      </c>
      <c r="D22" s="24">
        <v>40</v>
      </c>
      <c r="E22" s="24"/>
      <c r="F22" s="104"/>
      <c r="G22" s="22" t="e">
        <f>#REF!+#REF!</f>
        <v>#REF!</v>
      </c>
      <c r="H22" s="22" t="e">
        <f>ROUND(G22*#REF!,2)</f>
        <v>#REF!</v>
      </c>
      <c r="I22" s="1"/>
      <c r="J22" s="1"/>
      <c r="K22" s="1"/>
      <c r="L22" s="1"/>
      <c r="M22" s="1"/>
      <c r="N22" s="1"/>
      <c r="O22" s="4"/>
    </row>
    <row r="23" spans="1:15" s="5" customFormat="1" ht="50.25" customHeight="1">
      <c r="A23" s="20" t="s">
        <v>206</v>
      </c>
      <c r="B23" s="17" t="s">
        <v>207</v>
      </c>
      <c r="C23" s="14" t="s">
        <v>130</v>
      </c>
      <c r="D23" s="24">
        <v>2</v>
      </c>
      <c r="E23" s="24"/>
      <c r="F23" s="104"/>
      <c r="G23" s="22" t="e">
        <f>#REF!+#REF!</f>
        <v>#REF!</v>
      </c>
      <c r="H23" s="22" t="e">
        <f>ROUND(G23*#REF!,2)</f>
        <v>#REF!</v>
      </c>
      <c r="I23" s="1"/>
      <c r="J23" s="1"/>
      <c r="K23" s="1"/>
      <c r="L23" s="1"/>
      <c r="M23" s="1"/>
      <c r="N23" s="1"/>
      <c r="O23" s="4"/>
    </row>
    <row r="24" spans="1:15" s="5" customFormat="1" ht="50.25" customHeight="1">
      <c r="A24" s="20" t="s">
        <v>208</v>
      </c>
      <c r="B24" s="17" t="s">
        <v>209</v>
      </c>
      <c r="C24" s="14" t="s">
        <v>130</v>
      </c>
      <c r="D24" s="24">
        <v>2</v>
      </c>
      <c r="E24" s="24"/>
      <c r="F24" s="104"/>
      <c r="G24" s="22" t="e">
        <f>#REF!+#REF!</f>
        <v>#REF!</v>
      </c>
      <c r="H24" s="22" t="e">
        <f>ROUND(G24*#REF!,2)</f>
        <v>#REF!</v>
      </c>
      <c r="I24" s="1"/>
      <c r="J24" s="1"/>
      <c r="K24" s="1"/>
      <c r="L24" s="1"/>
      <c r="M24" s="1"/>
      <c r="N24" s="1"/>
      <c r="O24" s="4"/>
    </row>
    <row r="25" spans="1:15" s="5" customFormat="1" ht="50.25" customHeight="1">
      <c r="A25" s="20" t="s">
        <v>210</v>
      </c>
      <c r="B25" s="17" t="s">
        <v>211</v>
      </c>
      <c r="C25" s="14" t="s">
        <v>130</v>
      </c>
      <c r="D25" s="24">
        <v>2</v>
      </c>
      <c r="E25" s="24"/>
      <c r="F25" s="104"/>
      <c r="G25" s="22" t="e">
        <f>#REF!+#REF!</f>
        <v>#REF!</v>
      </c>
      <c r="H25" s="22" t="e">
        <f>ROUND(G25*#REF!,2)</f>
        <v>#REF!</v>
      </c>
      <c r="I25" s="1"/>
      <c r="J25" s="1"/>
      <c r="K25" s="1"/>
      <c r="L25" s="1"/>
      <c r="M25" s="1"/>
      <c r="N25" s="1"/>
      <c r="O25" s="4"/>
    </row>
    <row r="26" spans="1:15" s="5" customFormat="1" ht="50.25" customHeight="1">
      <c r="A26" s="20" t="s">
        <v>212</v>
      </c>
      <c r="B26" s="17" t="s">
        <v>213</v>
      </c>
      <c r="C26" s="14" t="s">
        <v>130</v>
      </c>
      <c r="D26" s="24">
        <v>2</v>
      </c>
      <c r="E26" s="24"/>
      <c r="F26" s="104"/>
      <c r="G26" s="22" t="e">
        <f>#REF!+#REF!</f>
        <v>#REF!</v>
      </c>
      <c r="H26" s="22" t="e">
        <f>ROUND(G26*#REF!,2)</f>
        <v>#REF!</v>
      </c>
      <c r="I26" s="1"/>
      <c r="J26" s="1"/>
      <c r="K26" s="1"/>
      <c r="L26" s="1"/>
      <c r="M26" s="1"/>
      <c r="N26" s="1"/>
      <c r="O26" s="4"/>
    </row>
    <row r="27" spans="1:15" s="5" customFormat="1" ht="111.75" customHeight="1">
      <c r="A27" s="20" t="s">
        <v>214</v>
      </c>
      <c r="B27" s="17" t="s">
        <v>215</v>
      </c>
      <c r="C27" s="14" t="s">
        <v>86</v>
      </c>
      <c r="D27" s="24">
        <v>40</v>
      </c>
      <c r="E27" s="24"/>
      <c r="F27" s="104"/>
      <c r="G27" s="22" t="e">
        <f>#REF!+#REF!</f>
        <v>#REF!</v>
      </c>
      <c r="H27" s="22" t="e">
        <f>ROUND(G27*#REF!,2)</f>
        <v>#REF!</v>
      </c>
      <c r="I27" s="1"/>
      <c r="J27" s="1"/>
      <c r="K27" s="1"/>
      <c r="L27" s="1"/>
      <c r="M27" s="1"/>
      <c r="N27" s="1"/>
      <c r="O27" s="4"/>
    </row>
    <row r="28" spans="1:15" s="5" customFormat="1" ht="100.5" customHeight="1">
      <c r="A28" s="20" t="s">
        <v>216</v>
      </c>
      <c r="B28" s="17" t="s">
        <v>217</v>
      </c>
      <c r="C28" s="14" t="s">
        <v>86</v>
      </c>
      <c r="D28" s="24">
        <v>25</v>
      </c>
      <c r="E28" s="24"/>
      <c r="F28" s="104"/>
      <c r="G28" s="22" t="e">
        <f>#REF!+#REF!</f>
        <v>#REF!</v>
      </c>
      <c r="H28" s="22" t="e">
        <f>ROUND(G28*#REF!,2)</f>
        <v>#REF!</v>
      </c>
      <c r="I28" s="1"/>
      <c r="J28" s="1"/>
      <c r="K28" s="1"/>
      <c r="L28" s="1"/>
      <c r="M28" s="1"/>
      <c r="N28" s="1"/>
      <c r="O28" s="4"/>
    </row>
    <row r="29" spans="1:15" s="5" customFormat="1" ht="83.25" customHeight="1">
      <c r="A29" s="20" t="s">
        <v>218</v>
      </c>
      <c r="B29" s="17" t="s">
        <v>219</v>
      </c>
      <c r="C29" s="14" t="s">
        <v>130</v>
      </c>
      <c r="D29" s="24">
        <v>1</v>
      </c>
      <c r="E29" s="24"/>
      <c r="F29" s="104"/>
      <c r="G29" s="22" t="e">
        <f>#REF!+#REF!</f>
        <v>#REF!</v>
      </c>
      <c r="H29" s="22" t="e">
        <f>ROUND(G29*#REF!,2)</f>
        <v>#REF!</v>
      </c>
      <c r="I29" s="1"/>
      <c r="J29" s="1"/>
      <c r="K29" s="1"/>
      <c r="L29" s="1"/>
      <c r="M29" s="1"/>
      <c r="N29" s="1"/>
      <c r="O29" s="4"/>
    </row>
    <row r="30" spans="1:15" s="13" customFormat="1" ht="39" customHeight="1">
      <c r="A30" s="29"/>
      <c r="B30" s="8" t="s">
        <v>105</v>
      </c>
      <c r="C30" s="9"/>
      <c r="D30" s="9"/>
      <c r="E30" s="9"/>
      <c r="F30" s="105"/>
      <c r="G30" s="10"/>
      <c r="H30" s="10" t="e">
        <f>SUM(H6:H29)</f>
        <v>#REF!</v>
      </c>
      <c r="I30" s="11"/>
      <c r="J30" s="11"/>
      <c r="K30" s="11"/>
      <c r="L30" s="11"/>
      <c r="M30" s="11"/>
      <c r="N30" s="11"/>
      <c r="O30" s="12"/>
    </row>
    <row r="31" spans="1:15">
      <c r="D31" s="42"/>
      <c r="E31" s="1"/>
      <c r="F31" s="43"/>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145E4F30-71EA-4F66-AB37-0F24602D3F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 Tech Laptops</dc:creator>
  <cp:keywords/>
  <dc:description/>
  <cp:lastModifiedBy>Matteo Pagani</cp:lastModifiedBy>
  <cp:revision/>
  <dcterms:created xsi:type="dcterms:W3CDTF">1996-10-14T23:33:28Z</dcterms:created>
  <dcterms:modified xsi:type="dcterms:W3CDTF">2023-11-13T09:25:51Z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{145E4F30-71EA-4F66-AB37-0F24602D3F89}</vt:lpwstr>
  </property>
</Properties>
</file>