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K:\Supply Chain\2023\Tenders 2023\3-RFPs\RFP002- Construction of 14 schools\RFP Tender Documents ref_2023.SOP.SCU.RFP.002\Bill of quantities - 14 schools\"/>
    </mc:Choice>
  </mc:AlternateContent>
  <xr:revisionPtr revIDLastSave="0" documentId="13_ncr:1_{7E322A07-3F98-426F-AB07-D9A745FF9D4D}" xr6:coauthVersionLast="47" xr6:coauthVersionMax="47" xr10:uidLastSave="{00000000-0000-0000-0000-000000000000}"/>
  <bookViews>
    <workbookView xWindow="-120" yWindow="-120" windowWidth="29040" windowHeight="15720" tabRatio="916" xr2:uid="{00000000-000D-0000-FFFF-FFFF00000000}"/>
  </bookViews>
  <sheets>
    <sheet name="Title Page." sheetId="91" r:id="rId1"/>
    <sheet name="abstract" sheetId="84" r:id="rId2"/>
    <sheet name="C-CW" sheetId="82" r:id="rId3"/>
    <sheet name="CW-SHEET" sheetId="87" state="hidden" r:id="rId4"/>
    <sheet name="C-EL" sheetId="81" r:id="rId5"/>
    <sheet name="TB-CW" sheetId="89" r:id="rId6"/>
    <sheet name="TB-SHEET" sheetId="88" state="hidden" r:id="rId7"/>
    <sheet name="tb-el" sheetId="90" r:id="rId8"/>
    <sheet name="TB-PL" sheetId="83" r:id="rId9"/>
    <sheet name="REH" sheetId="8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DMIN" localSheetId="2">#REF!</definedName>
    <definedName name="\ADMIN" localSheetId="4">#REF!</definedName>
    <definedName name="\ADMIN" localSheetId="9">#REF!</definedName>
    <definedName name="\ADMIN" localSheetId="5">#REF!</definedName>
    <definedName name="\ADMIN" localSheetId="7">#REF!</definedName>
    <definedName name="\ADMIN" localSheetId="8">#REF!</definedName>
    <definedName name="\ADMIN" localSheetId="6">#REF!</definedName>
    <definedName name="\ADMIN" localSheetId="0">#REF!</definedName>
    <definedName name="\ADMIN">#REF!</definedName>
    <definedName name="\c" localSheetId="2">#REF!</definedName>
    <definedName name="\c" localSheetId="4">#REF!</definedName>
    <definedName name="\c" localSheetId="9">#REF!</definedName>
    <definedName name="\c" localSheetId="5">#REF!</definedName>
    <definedName name="\c" localSheetId="7">#REF!</definedName>
    <definedName name="\c" localSheetId="8">#REF!</definedName>
    <definedName name="\c" localSheetId="6">#REF!</definedName>
    <definedName name="\c" localSheetId="0">#REF!</definedName>
    <definedName name="\c">#REF!</definedName>
    <definedName name="\e" localSheetId="2">#REF!</definedName>
    <definedName name="\e" localSheetId="4">#REF!</definedName>
    <definedName name="\e" localSheetId="9">#REF!</definedName>
    <definedName name="\e" localSheetId="5">#REF!</definedName>
    <definedName name="\e" localSheetId="7">#REF!</definedName>
    <definedName name="\e" localSheetId="8">#REF!</definedName>
    <definedName name="\e" localSheetId="6">#REF!</definedName>
    <definedName name="\e" localSheetId="0">#REF!</definedName>
    <definedName name="\e">#REF!</definedName>
    <definedName name="\j" localSheetId="2">#REF!</definedName>
    <definedName name="\j" localSheetId="4">#REF!</definedName>
    <definedName name="\j" localSheetId="9">#REF!</definedName>
    <definedName name="\j" localSheetId="5">#REF!</definedName>
    <definedName name="\j" localSheetId="7">#REF!</definedName>
    <definedName name="\j" localSheetId="8">#REF!</definedName>
    <definedName name="\j" localSheetId="6">#REF!</definedName>
    <definedName name="\j" localSheetId="0">#REF!</definedName>
    <definedName name="\j">#REF!</definedName>
    <definedName name="\n" localSheetId="2">#REF!</definedName>
    <definedName name="\n" localSheetId="4">#REF!</definedName>
    <definedName name="\n" localSheetId="9">#REF!</definedName>
    <definedName name="\n" localSheetId="5">#REF!</definedName>
    <definedName name="\n" localSheetId="7">#REF!</definedName>
    <definedName name="\n" localSheetId="8">#REF!</definedName>
    <definedName name="\n" localSheetId="6">#REF!</definedName>
    <definedName name="\n" localSheetId="0">#REF!</definedName>
    <definedName name="\n">#REF!</definedName>
    <definedName name="\p" localSheetId="2">#REF!</definedName>
    <definedName name="\p" localSheetId="4">#REF!</definedName>
    <definedName name="\p" localSheetId="9">#REF!</definedName>
    <definedName name="\p" localSheetId="5">#REF!</definedName>
    <definedName name="\p" localSheetId="7">#REF!</definedName>
    <definedName name="\p" localSheetId="8">#REF!</definedName>
    <definedName name="\p" localSheetId="6">#REF!</definedName>
    <definedName name="\p" localSheetId="0">#REF!</definedName>
    <definedName name="\p">#REF!</definedName>
    <definedName name="\s" localSheetId="2">#REF!</definedName>
    <definedName name="\s" localSheetId="4">#REF!</definedName>
    <definedName name="\s" localSheetId="9">#REF!</definedName>
    <definedName name="\s" localSheetId="5">#REF!</definedName>
    <definedName name="\s" localSheetId="7">#REF!</definedName>
    <definedName name="\s" localSheetId="8">#REF!</definedName>
    <definedName name="\s" localSheetId="6">#REF!</definedName>
    <definedName name="\s" localSheetId="0">#REF!</definedName>
    <definedName name="\s">#REF!</definedName>
    <definedName name="____No1" localSheetId="2">#REF!</definedName>
    <definedName name="____No1" localSheetId="4">#REF!</definedName>
    <definedName name="____No1" localSheetId="9">#REF!</definedName>
    <definedName name="____No1" localSheetId="5">#REF!</definedName>
    <definedName name="____No1" localSheetId="7">#REF!</definedName>
    <definedName name="____No1" localSheetId="8">#REF!</definedName>
    <definedName name="____No1" localSheetId="6">#REF!</definedName>
    <definedName name="____No1" localSheetId="0">#REF!</definedName>
    <definedName name="____No1">#REF!</definedName>
    <definedName name="____No2" localSheetId="2">#REF!</definedName>
    <definedName name="____No2" localSheetId="4">#REF!</definedName>
    <definedName name="____No2" localSheetId="9">#REF!</definedName>
    <definedName name="____No2" localSheetId="5">#REF!</definedName>
    <definedName name="____No2" localSheetId="7">#REF!</definedName>
    <definedName name="____No2" localSheetId="8">#REF!</definedName>
    <definedName name="____No2" localSheetId="6">#REF!</definedName>
    <definedName name="____No2" localSheetId="0">#REF!</definedName>
    <definedName name="____No2">#REF!</definedName>
    <definedName name="____No3" localSheetId="2">#REF!</definedName>
    <definedName name="____No3" localSheetId="4">#REF!</definedName>
    <definedName name="____No3" localSheetId="9">#REF!</definedName>
    <definedName name="____No3" localSheetId="5">#REF!</definedName>
    <definedName name="____No3" localSheetId="7">#REF!</definedName>
    <definedName name="____No3" localSheetId="8">#REF!</definedName>
    <definedName name="____No3" localSheetId="6">#REF!</definedName>
    <definedName name="____No3" localSheetId="0">#REF!</definedName>
    <definedName name="____No3">#REF!</definedName>
    <definedName name="___1.2" localSheetId="2">[1]BOQ!#REF!</definedName>
    <definedName name="___1.2" localSheetId="4">[1]BOQ!#REF!</definedName>
    <definedName name="___1.2" localSheetId="9">[1]BOQ!#REF!</definedName>
    <definedName name="___1.2" localSheetId="5">[1]BOQ!#REF!</definedName>
    <definedName name="___1.2" localSheetId="7">[1]BOQ!#REF!</definedName>
    <definedName name="___1.2" localSheetId="8">[1]BOQ!#REF!</definedName>
    <definedName name="___1.2" localSheetId="6">[1]BOQ!#REF!</definedName>
    <definedName name="___1.2" localSheetId="0">[1]BOQ!#REF!</definedName>
    <definedName name="___1.2">[1]BOQ!#REF!</definedName>
    <definedName name="___1.3" localSheetId="2">[1]BOQ!#REF!</definedName>
    <definedName name="___1.3" localSheetId="4">[1]BOQ!#REF!</definedName>
    <definedName name="___1.3" localSheetId="9">[1]BOQ!#REF!</definedName>
    <definedName name="___1.3" localSheetId="5">[1]BOQ!#REF!</definedName>
    <definedName name="___1.3" localSheetId="7">[1]BOQ!#REF!</definedName>
    <definedName name="___1.3" localSheetId="8">[1]BOQ!#REF!</definedName>
    <definedName name="___1.3" localSheetId="6">[1]BOQ!#REF!</definedName>
    <definedName name="___1.3" localSheetId="0">[1]BOQ!#REF!</definedName>
    <definedName name="___1.3">[1]BOQ!#REF!</definedName>
    <definedName name="___1.4" localSheetId="2">[1]BOQ!#REF!</definedName>
    <definedName name="___1.4" localSheetId="4">[1]BOQ!#REF!</definedName>
    <definedName name="___1.4" localSheetId="9">[1]BOQ!#REF!</definedName>
    <definedName name="___1.4" localSheetId="5">[1]BOQ!#REF!</definedName>
    <definedName name="___1.4" localSheetId="7">[1]BOQ!#REF!</definedName>
    <definedName name="___1.4" localSheetId="8">[1]BOQ!#REF!</definedName>
    <definedName name="___1.4" localSheetId="6">[1]BOQ!#REF!</definedName>
    <definedName name="___1.4" localSheetId="0">[1]BOQ!#REF!</definedName>
    <definedName name="___1.4">[1]BOQ!#REF!</definedName>
    <definedName name="___5A.1" localSheetId="2">[1]BOQ!#REF!</definedName>
    <definedName name="___5A.1" localSheetId="4">[1]BOQ!#REF!</definedName>
    <definedName name="___5A.1" localSheetId="9">[1]BOQ!#REF!</definedName>
    <definedName name="___5A.1" localSheetId="5">[1]BOQ!#REF!</definedName>
    <definedName name="___5A.1" localSheetId="7">[1]BOQ!#REF!</definedName>
    <definedName name="___5A.1" localSheetId="8">[1]BOQ!#REF!</definedName>
    <definedName name="___5A.1" localSheetId="6">[1]BOQ!#REF!</definedName>
    <definedName name="___5A.1" localSheetId="0">[1]BOQ!#REF!</definedName>
    <definedName name="___5A.1">[1]BOQ!#REF!</definedName>
    <definedName name="___5A.2" localSheetId="2">[1]BOQ!#REF!</definedName>
    <definedName name="___5A.2" localSheetId="4">[1]BOQ!#REF!</definedName>
    <definedName name="___5A.2" localSheetId="9">[1]BOQ!#REF!</definedName>
    <definedName name="___5A.2" localSheetId="5">[1]BOQ!#REF!</definedName>
    <definedName name="___5A.2" localSheetId="7">[1]BOQ!#REF!</definedName>
    <definedName name="___5A.2" localSheetId="8">[1]BOQ!#REF!</definedName>
    <definedName name="___5A.2" localSheetId="6">[1]BOQ!#REF!</definedName>
    <definedName name="___5A.2" localSheetId="0">[1]BOQ!#REF!</definedName>
    <definedName name="___5A.2">[1]BOQ!#REF!</definedName>
    <definedName name="___5A.3" localSheetId="2">[1]BOQ!#REF!</definedName>
    <definedName name="___5A.3" localSheetId="4">[1]BOQ!#REF!</definedName>
    <definedName name="___5A.3" localSheetId="9">[1]BOQ!#REF!</definedName>
    <definedName name="___5A.3" localSheetId="5">[1]BOQ!#REF!</definedName>
    <definedName name="___5A.3" localSheetId="7">[1]BOQ!#REF!</definedName>
    <definedName name="___5A.3" localSheetId="8">[1]BOQ!#REF!</definedName>
    <definedName name="___5A.3" localSheetId="6">[1]BOQ!#REF!</definedName>
    <definedName name="___5A.3" localSheetId="0">[1]BOQ!#REF!</definedName>
    <definedName name="___5A.3">[1]BOQ!#REF!</definedName>
    <definedName name="___5B.1" localSheetId="2">[1]BOQ!#REF!</definedName>
    <definedName name="___5B.1" localSheetId="4">[1]BOQ!#REF!</definedName>
    <definedName name="___5B.1" localSheetId="9">[1]BOQ!#REF!</definedName>
    <definedName name="___5B.1" localSheetId="5">[1]BOQ!#REF!</definedName>
    <definedName name="___5B.1" localSheetId="7">[1]BOQ!#REF!</definedName>
    <definedName name="___5B.1" localSheetId="8">[1]BOQ!#REF!</definedName>
    <definedName name="___5B.1" localSheetId="6">[1]BOQ!#REF!</definedName>
    <definedName name="___5B.1" localSheetId="0">[1]BOQ!#REF!</definedName>
    <definedName name="___5B.1">[1]BOQ!#REF!</definedName>
    <definedName name="___5B.2" localSheetId="2">[1]BOQ!#REF!</definedName>
    <definedName name="___5B.2" localSheetId="4">[1]BOQ!#REF!</definedName>
    <definedName name="___5B.2" localSheetId="9">[1]BOQ!#REF!</definedName>
    <definedName name="___5B.2" localSheetId="5">[1]BOQ!#REF!</definedName>
    <definedName name="___5B.2" localSheetId="7">[1]BOQ!#REF!</definedName>
    <definedName name="___5B.2" localSheetId="8">[1]BOQ!#REF!</definedName>
    <definedName name="___5B.2" localSheetId="6">[1]BOQ!#REF!</definedName>
    <definedName name="___5B.2" localSheetId="0">[1]BOQ!#REF!</definedName>
    <definedName name="___5B.2">[1]BOQ!#REF!</definedName>
    <definedName name="___5B.3" localSheetId="2">[1]BOQ!#REF!</definedName>
    <definedName name="___5B.3" localSheetId="4">[1]BOQ!#REF!</definedName>
    <definedName name="___5B.3" localSheetId="9">[1]BOQ!#REF!</definedName>
    <definedName name="___5B.3" localSheetId="5">[1]BOQ!#REF!</definedName>
    <definedName name="___5B.3" localSheetId="7">[1]BOQ!#REF!</definedName>
    <definedName name="___5B.3" localSheetId="8">[1]BOQ!#REF!</definedName>
    <definedName name="___5B.3" localSheetId="6">[1]BOQ!#REF!</definedName>
    <definedName name="___5B.3" localSheetId="0">[1]BOQ!#REF!</definedName>
    <definedName name="___5B.3">[1]BOQ!#REF!</definedName>
    <definedName name="___5B.4" localSheetId="2">[1]BOQ!#REF!</definedName>
    <definedName name="___5B.4" localSheetId="4">[1]BOQ!#REF!</definedName>
    <definedName name="___5B.4" localSheetId="9">[1]BOQ!#REF!</definedName>
    <definedName name="___5B.4" localSheetId="5">[1]BOQ!#REF!</definedName>
    <definedName name="___5B.4" localSheetId="7">[1]BOQ!#REF!</definedName>
    <definedName name="___5B.4" localSheetId="8">[1]BOQ!#REF!</definedName>
    <definedName name="___5B.4" localSheetId="6">[1]BOQ!#REF!</definedName>
    <definedName name="___5B.4" localSheetId="0">[1]BOQ!#REF!</definedName>
    <definedName name="___5B.4">[1]BOQ!#REF!</definedName>
    <definedName name="___6.2" localSheetId="2">[1]BOQ!#REF!</definedName>
    <definedName name="___6.2" localSheetId="4">[1]BOQ!#REF!</definedName>
    <definedName name="___6.2" localSheetId="9">[1]BOQ!#REF!</definedName>
    <definedName name="___6.2" localSheetId="5">[1]BOQ!#REF!</definedName>
    <definedName name="___6.2" localSheetId="7">[1]BOQ!#REF!</definedName>
    <definedName name="___6.2" localSheetId="8">[1]BOQ!#REF!</definedName>
    <definedName name="___6.2" localSheetId="6">[1]BOQ!#REF!</definedName>
    <definedName name="___6.2" localSheetId="0">[1]BOQ!#REF!</definedName>
    <definedName name="___6.2">[1]BOQ!#REF!</definedName>
    <definedName name="___6.3" localSheetId="2">[1]BOQ!#REF!</definedName>
    <definedName name="___6.3" localSheetId="4">[1]BOQ!#REF!</definedName>
    <definedName name="___6.3" localSheetId="9">[1]BOQ!#REF!</definedName>
    <definedName name="___6.3" localSheetId="5">[1]BOQ!#REF!</definedName>
    <definedName name="___6.3" localSheetId="7">[1]BOQ!#REF!</definedName>
    <definedName name="___6.3" localSheetId="8">[1]BOQ!#REF!</definedName>
    <definedName name="___6.3" localSheetId="6">[1]BOQ!#REF!</definedName>
    <definedName name="___6.3" localSheetId="0">[1]BOQ!#REF!</definedName>
    <definedName name="___6.3">[1]BOQ!#REF!</definedName>
    <definedName name="___6.4" localSheetId="2">[1]BOQ!#REF!</definedName>
    <definedName name="___6.4" localSheetId="4">[1]BOQ!#REF!</definedName>
    <definedName name="___6.4" localSheetId="9">[1]BOQ!#REF!</definedName>
    <definedName name="___6.4" localSheetId="5">[1]BOQ!#REF!</definedName>
    <definedName name="___6.4" localSheetId="7">[1]BOQ!#REF!</definedName>
    <definedName name="___6.4" localSheetId="8">[1]BOQ!#REF!</definedName>
    <definedName name="___6.4" localSheetId="6">[1]BOQ!#REF!</definedName>
    <definedName name="___6.4" localSheetId="0">[1]BOQ!#REF!</definedName>
    <definedName name="___6.4">[1]BOQ!#REF!</definedName>
    <definedName name="___DWR001" localSheetId="2">'[2]Day work'!#REF!</definedName>
    <definedName name="___DWR001" localSheetId="4">'[2]Day work'!#REF!</definedName>
    <definedName name="___DWR001" localSheetId="9">'[2]Day work'!#REF!</definedName>
    <definedName name="___DWR001" localSheetId="5">'[2]Day work'!#REF!</definedName>
    <definedName name="___DWR001" localSheetId="7">'[2]Day work'!#REF!</definedName>
    <definedName name="___DWR001" localSheetId="8">'[2]Day work'!#REF!</definedName>
    <definedName name="___DWR001" localSheetId="6">'[2]Day work'!#REF!</definedName>
    <definedName name="___DWR001" localSheetId="0">'[2]Day work'!#REF!</definedName>
    <definedName name="___DWR001">'[2]Day work'!#REF!</definedName>
    <definedName name="___DWR002" localSheetId="2">'[2]Day work'!#REF!</definedName>
    <definedName name="___DWR002" localSheetId="4">'[2]Day work'!#REF!</definedName>
    <definedName name="___DWR002" localSheetId="9">'[2]Day work'!#REF!</definedName>
    <definedName name="___DWR002" localSheetId="5">'[2]Day work'!#REF!</definedName>
    <definedName name="___DWR002" localSheetId="7">'[2]Day work'!#REF!</definedName>
    <definedName name="___DWR002" localSheetId="8">'[2]Day work'!#REF!</definedName>
    <definedName name="___DWR002" localSheetId="6">'[2]Day work'!#REF!</definedName>
    <definedName name="___DWR002" localSheetId="0">'[2]Day work'!#REF!</definedName>
    <definedName name="___DWR002">'[2]Day work'!#REF!</definedName>
    <definedName name="___DWR003" localSheetId="2">'[2]Day work'!#REF!</definedName>
    <definedName name="___DWR003" localSheetId="4">'[2]Day work'!#REF!</definedName>
    <definedName name="___DWR003" localSheetId="9">'[2]Day work'!#REF!</definedName>
    <definedName name="___DWR003" localSheetId="5">'[2]Day work'!#REF!</definedName>
    <definedName name="___DWR003" localSheetId="7">'[2]Day work'!#REF!</definedName>
    <definedName name="___DWR003" localSheetId="8">'[2]Day work'!#REF!</definedName>
    <definedName name="___DWR003" localSheetId="6">'[2]Day work'!#REF!</definedName>
    <definedName name="___DWR003" localSheetId="0">'[2]Day work'!#REF!</definedName>
    <definedName name="___DWR003">'[2]Day work'!#REF!</definedName>
    <definedName name="___DWR004" localSheetId="2">'[2]Day work'!#REF!</definedName>
    <definedName name="___DWR004" localSheetId="4">'[2]Day work'!#REF!</definedName>
    <definedName name="___DWR004" localSheetId="9">'[2]Day work'!#REF!</definedName>
    <definedName name="___DWR004" localSheetId="5">'[2]Day work'!#REF!</definedName>
    <definedName name="___DWR004" localSheetId="7">'[2]Day work'!#REF!</definedName>
    <definedName name="___DWR004" localSheetId="8">'[2]Day work'!#REF!</definedName>
    <definedName name="___DWR004" localSheetId="6">'[2]Day work'!#REF!</definedName>
    <definedName name="___DWR004" localSheetId="0">'[2]Day work'!#REF!</definedName>
    <definedName name="___DWR004">'[2]Day work'!#REF!</definedName>
    <definedName name="___DWR005" localSheetId="2">'[2]Day work'!#REF!</definedName>
    <definedName name="___DWR005" localSheetId="4">'[2]Day work'!#REF!</definedName>
    <definedName name="___DWR005" localSheetId="9">'[2]Day work'!#REF!</definedName>
    <definedName name="___DWR005" localSheetId="5">'[2]Day work'!#REF!</definedName>
    <definedName name="___DWR005" localSheetId="7">'[2]Day work'!#REF!</definedName>
    <definedName name="___DWR005" localSheetId="8">'[2]Day work'!#REF!</definedName>
    <definedName name="___DWR005" localSheetId="6">'[2]Day work'!#REF!</definedName>
    <definedName name="___DWR005" localSheetId="0">'[2]Day work'!#REF!</definedName>
    <definedName name="___DWR005">'[2]Day work'!#REF!</definedName>
    <definedName name="__123Graph_ACURRENT" localSheetId="2" hidden="1">[3]FitOutConfCentre!#REF!</definedName>
    <definedName name="__123Graph_ACURRENT" localSheetId="4" hidden="1">[3]FitOutConfCentre!#REF!</definedName>
    <definedName name="__123Graph_ACURRENT" localSheetId="9" hidden="1">[3]FitOutConfCentre!#REF!</definedName>
    <definedName name="__123Graph_ACURRENT" localSheetId="5" hidden="1">[3]FitOutConfCentre!#REF!</definedName>
    <definedName name="__123Graph_ACURRENT" localSheetId="7" hidden="1">[3]FitOutConfCentre!#REF!</definedName>
    <definedName name="__123Graph_ACURRENT" localSheetId="8" hidden="1">[3]FitOutConfCentre!#REF!</definedName>
    <definedName name="__123Graph_ACURRENT" localSheetId="6" hidden="1">[3]FitOutConfCentre!#REF!</definedName>
    <definedName name="__123Graph_ACURRENT" localSheetId="0" hidden="1">[3]FitOutConfCentre!#REF!</definedName>
    <definedName name="__123Graph_ACURRENT" hidden="1">[3]FitOutConfCentre!#REF!</definedName>
    <definedName name="__ETC01">'[4]SS MH'!$B$1:$S$388</definedName>
    <definedName name="__No1" localSheetId="2">#REF!</definedName>
    <definedName name="__No1" localSheetId="4">#REF!</definedName>
    <definedName name="__No1" localSheetId="9">#REF!</definedName>
    <definedName name="__No1" localSheetId="5">#REF!</definedName>
    <definedName name="__No1" localSheetId="7">#REF!</definedName>
    <definedName name="__No1" localSheetId="8">#REF!</definedName>
    <definedName name="__No1" localSheetId="6">#REF!</definedName>
    <definedName name="__No1" localSheetId="0">#REF!</definedName>
    <definedName name="__No1">#REF!</definedName>
    <definedName name="__No2" localSheetId="2">#REF!</definedName>
    <definedName name="__No2" localSheetId="4">#REF!</definedName>
    <definedName name="__No2" localSheetId="9">#REF!</definedName>
    <definedName name="__No2" localSheetId="5">#REF!</definedName>
    <definedName name="__No2" localSheetId="7">#REF!</definedName>
    <definedName name="__No2" localSheetId="8">#REF!</definedName>
    <definedName name="__No2" localSheetId="6">#REF!</definedName>
    <definedName name="__No2" localSheetId="0">#REF!</definedName>
    <definedName name="__No2">#REF!</definedName>
    <definedName name="__No3" localSheetId="2">#REF!</definedName>
    <definedName name="__No3" localSheetId="4">#REF!</definedName>
    <definedName name="__No3" localSheetId="9">#REF!</definedName>
    <definedName name="__No3" localSheetId="5">#REF!</definedName>
    <definedName name="__No3" localSheetId="7">#REF!</definedName>
    <definedName name="__No3" localSheetId="8">#REF!</definedName>
    <definedName name="__No3" localSheetId="6">#REF!</definedName>
    <definedName name="__No3" localSheetId="0">#REF!</definedName>
    <definedName name="__No3">#REF!</definedName>
    <definedName name="__nr83" localSheetId="2">#REF!</definedName>
    <definedName name="__nr83" localSheetId="4">#REF!</definedName>
    <definedName name="__nr83" localSheetId="9">#REF!</definedName>
    <definedName name="__nr83" localSheetId="5">#REF!</definedName>
    <definedName name="__nr83" localSheetId="7">#REF!</definedName>
    <definedName name="__nr83" localSheetId="8">#REF!</definedName>
    <definedName name="__nr83" localSheetId="6">#REF!</definedName>
    <definedName name="__nr83" localSheetId="0">#REF!</definedName>
    <definedName name="__nr83">#REF!</definedName>
    <definedName name="_1.2" localSheetId="2">[1]BOQ!#REF!</definedName>
    <definedName name="_1.2" localSheetId="4">[1]BOQ!#REF!</definedName>
    <definedName name="_1.2" localSheetId="9">[1]BOQ!#REF!</definedName>
    <definedName name="_1.2" localSheetId="5">[1]BOQ!#REF!</definedName>
    <definedName name="_1.2" localSheetId="7">[1]BOQ!#REF!</definedName>
    <definedName name="_1.2" localSheetId="8">[1]BOQ!#REF!</definedName>
    <definedName name="_1.2" localSheetId="6">[1]BOQ!#REF!</definedName>
    <definedName name="_1.2" localSheetId="0">[1]BOQ!#REF!</definedName>
    <definedName name="_1.2">[1]BOQ!#REF!</definedName>
    <definedName name="_1.3" localSheetId="2">[1]BOQ!#REF!</definedName>
    <definedName name="_1.3" localSheetId="4">[1]BOQ!#REF!</definedName>
    <definedName name="_1.3" localSheetId="9">[1]BOQ!#REF!</definedName>
    <definedName name="_1.3" localSheetId="5">[1]BOQ!#REF!</definedName>
    <definedName name="_1.3" localSheetId="7">[1]BOQ!#REF!</definedName>
    <definedName name="_1.3" localSheetId="8">[1]BOQ!#REF!</definedName>
    <definedName name="_1.3" localSheetId="6">[1]BOQ!#REF!</definedName>
    <definedName name="_1.3" localSheetId="0">[1]BOQ!#REF!</definedName>
    <definedName name="_1.3">[1]BOQ!#REF!</definedName>
    <definedName name="_1.4" localSheetId="2">[1]BOQ!#REF!</definedName>
    <definedName name="_1.4" localSheetId="4">[1]BOQ!#REF!</definedName>
    <definedName name="_1.4" localSheetId="9">[1]BOQ!#REF!</definedName>
    <definedName name="_1.4" localSheetId="5">[1]BOQ!#REF!</definedName>
    <definedName name="_1.4" localSheetId="7">[1]BOQ!#REF!</definedName>
    <definedName name="_1.4" localSheetId="8">[1]BOQ!#REF!</definedName>
    <definedName name="_1.4" localSheetId="6">[1]BOQ!#REF!</definedName>
    <definedName name="_1.4" localSheetId="0">[1]BOQ!#REF!</definedName>
    <definedName name="_1.4">[1]BOQ!#REF!</definedName>
    <definedName name="_1_1.2" localSheetId="2">[1]BOQ!#REF!</definedName>
    <definedName name="_1_1.2" localSheetId="4">[1]BOQ!#REF!</definedName>
    <definedName name="_1_1.2" localSheetId="9">[1]BOQ!#REF!</definedName>
    <definedName name="_1_1.2" localSheetId="5">[1]BOQ!#REF!</definedName>
    <definedName name="_1_1.2" localSheetId="7">[1]BOQ!#REF!</definedName>
    <definedName name="_1_1.2" localSheetId="8">[1]BOQ!#REF!</definedName>
    <definedName name="_1_1.2" localSheetId="6">[1]BOQ!#REF!</definedName>
    <definedName name="_1_1.2" localSheetId="0">[1]BOQ!#REF!</definedName>
    <definedName name="_1_1.2">[1]BOQ!#REF!</definedName>
    <definedName name="_10_5B.4" localSheetId="2">[1]BOQ!#REF!</definedName>
    <definedName name="_10_5B.4" localSheetId="4">[1]BOQ!#REF!</definedName>
    <definedName name="_10_5B.4" localSheetId="9">[1]BOQ!#REF!</definedName>
    <definedName name="_10_5B.4" localSheetId="5">[1]BOQ!#REF!</definedName>
    <definedName name="_10_5B.4" localSheetId="7">[1]BOQ!#REF!</definedName>
    <definedName name="_10_5B.4" localSheetId="8">[1]BOQ!#REF!</definedName>
    <definedName name="_10_5B.4" localSheetId="6">[1]BOQ!#REF!</definedName>
    <definedName name="_10_5B.4" localSheetId="0">[1]BOQ!#REF!</definedName>
    <definedName name="_10_5B.4">[1]BOQ!#REF!</definedName>
    <definedName name="_11_6.2" localSheetId="2">[1]BOQ!#REF!</definedName>
    <definedName name="_11_6.2" localSheetId="4">[1]BOQ!#REF!</definedName>
    <definedName name="_11_6.2" localSheetId="9">[1]BOQ!#REF!</definedName>
    <definedName name="_11_6.2" localSheetId="5">[1]BOQ!#REF!</definedName>
    <definedName name="_11_6.2" localSheetId="7">[1]BOQ!#REF!</definedName>
    <definedName name="_11_6.2" localSheetId="8">[1]BOQ!#REF!</definedName>
    <definedName name="_11_6.2" localSheetId="6">[1]BOQ!#REF!</definedName>
    <definedName name="_11_6.2" localSheetId="0">[1]BOQ!#REF!</definedName>
    <definedName name="_11_6.2">[1]BOQ!#REF!</definedName>
    <definedName name="_12_6.3" localSheetId="2">[1]BOQ!#REF!</definedName>
    <definedName name="_12_6.3" localSheetId="4">[1]BOQ!#REF!</definedName>
    <definedName name="_12_6.3" localSheetId="9">[1]BOQ!#REF!</definedName>
    <definedName name="_12_6.3" localSheetId="5">[1]BOQ!#REF!</definedName>
    <definedName name="_12_6.3" localSheetId="7">[1]BOQ!#REF!</definedName>
    <definedName name="_12_6.3" localSheetId="8">[1]BOQ!#REF!</definedName>
    <definedName name="_12_6.3" localSheetId="6">[1]BOQ!#REF!</definedName>
    <definedName name="_12_6.3" localSheetId="0">[1]BOQ!#REF!</definedName>
    <definedName name="_12_6.3">[1]BOQ!#REF!</definedName>
    <definedName name="_13_6.4" localSheetId="2">[1]BOQ!#REF!</definedName>
    <definedName name="_13_6.4" localSheetId="4">[1]BOQ!#REF!</definedName>
    <definedName name="_13_6.4" localSheetId="9">[1]BOQ!#REF!</definedName>
    <definedName name="_13_6.4" localSheetId="5">[1]BOQ!#REF!</definedName>
    <definedName name="_13_6.4" localSheetId="7">[1]BOQ!#REF!</definedName>
    <definedName name="_13_6.4" localSheetId="8">[1]BOQ!#REF!</definedName>
    <definedName name="_13_6.4" localSheetId="6">[1]BOQ!#REF!</definedName>
    <definedName name="_13_6.4" localSheetId="0">[1]BOQ!#REF!</definedName>
    <definedName name="_13_6.4">[1]BOQ!#REF!</definedName>
    <definedName name="_2_1.3" localSheetId="2">[1]BOQ!#REF!</definedName>
    <definedName name="_2_1.3" localSheetId="4">[1]BOQ!#REF!</definedName>
    <definedName name="_2_1.3" localSheetId="9">[1]BOQ!#REF!</definedName>
    <definedName name="_2_1.3" localSheetId="5">[1]BOQ!#REF!</definedName>
    <definedName name="_2_1.3" localSheetId="7">[1]BOQ!#REF!</definedName>
    <definedName name="_2_1.3" localSheetId="8">[1]BOQ!#REF!</definedName>
    <definedName name="_2_1.3" localSheetId="6">[1]BOQ!#REF!</definedName>
    <definedName name="_2_1.3" localSheetId="0">[1]BOQ!#REF!</definedName>
    <definedName name="_2_1.3">[1]BOQ!#REF!</definedName>
    <definedName name="_3_1.4" localSheetId="2">[1]BOQ!#REF!</definedName>
    <definedName name="_3_1.4" localSheetId="4">[1]BOQ!#REF!</definedName>
    <definedName name="_3_1.4" localSheetId="9">[1]BOQ!#REF!</definedName>
    <definedName name="_3_1.4" localSheetId="5">[1]BOQ!#REF!</definedName>
    <definedName name="_3_1.4" localSheetId="7">[1]BOQ!#REF!</definedName>
    <definedName name="_3_1.4" localSheetId="8">[1]BOQ!#REF!</definedName>
    <definedName name="_3_1.4" localSheetId="6">[1]BOQ!#REF!</definedName>
    <definedName name="_3_1.4" localSheetId="0">[1]BOQ!#REF!</definedName>
    <definedName name="_3_1.4">[1]BOQ!#REF!</definedName>
    <definedName name="_4_5A.1" localSheetId="2">[1]BOQ!#REF!</definedName>
    <definedName name="_4_5A.1" localSheetId="4">[1]BOQ!#REF!</definedName>
    <definedName name="_4_5A.1" localSheetId="9">[1]BOQ!#REF!</definedName>
    <definedName name="_4_5A.1" localSheetId="5">[1]BOQ!#REF!</definedName>
    <definedName name="_4_5A.1" localSheetId="7">[1]BOQ!#REF!</definedName>
    <definedName name="_4_5A.1" localSheetId="8">[1]BOQ!#REF!</definedName>
    <definedName name="_4_5A.1" localSheetId="6">[1]BOQ!#REF!</definedName>
    <definedName name="_4_5A.1" localSheetId="0">[1]BOQ!#REF!</definedName>
    <definedName name="_4_5A.1">[1]BOQ!#REF!</definedName>
    <definedName name="_5_5A.2" localSheetId="2">[1]BOQ!#REF!</definedName>
    <definedName name="_5_5A.2" localSheetId="4">[1]BOQ!#REF!</definedName>
    <definedName name="_5_5A.2" localSheetId="9">[1]BOQ!#REF!</definedName>
    <definedName name="_5_5A.2" localSheetId="5">[1]BOQ!#REF!</definedName>
    <definedName name="_5_5A.2" localSheetId="7">[1]BOQ!#REF!</definedName>
    <definedName name="_5_5A.2" localSheetId="8">[1]BOQ!#REF!</definedName>
    <definedName name="_5_5A.2" localSheetId="6">[1]BOQ!#REF!</definedName>
    <definedName name="_5_5A.2" localSheetId="0">[1]BOQ!#REF!</definedName>
    <definedName name="_5_5A.2">[1]BOQ!#REF!</definedName>
    <definedName name="_5A.1" localSheetId="2">[1]BOQ!#REF!</definedName>
    <definedName name="_5A.1" localSheetId="4">[1]BOQ!#REF!</definedName>
    <definedName name="_5A.1" localSheetId="9">[1]BOQ!#REF!</definedName>
    <definedName name="_5A.1" localSheetId="5">[1]BOQ!#REF!</definedName>
    <definedName name="_5A.1" localSheetId="7">[1]BOQ!#REF!</definedName>
    <definedName name="_5A.1" localSheetId="8">[1]BOQ!#REF!</definedName>
    <definedName name="_5A.1" localSheetId="6">[1]BOQ!#REF!</definedName>
    <definedName name="_5A.1" localSheetId="0">[1]BOQ!#REF!</definedName>
    <definedName name="_5A.1">[1]BOQ!#REF!</definedName>
    <definedName name="_5A.2" localSheetId="2">[1]BOQ!#REF!</definedName>
    <definedName name="_5A.2" localSheetId="4">[1]BOQ!#REF!</definedName>
    <definedName name="_5A.2" localSheetId="9">[1]BOQ!#REF!</definedName>
    <definedName name="_5A.2" localSheetId="5">[1]BOQ!#REF!</definedName>
    <definedName name="_5A.2" localSheetId="7">[1]BOQ!#REF!</definedName>
    <definedName name="_5A.2" localSheetId="8">[1]BOQ!#REF!</definedName>
    <definedName name="_5A.2" localSheetId="6">[1]BOQ!#REF!</definedName>
    <definedName name="_5A.2" localSheetId="0">[1]BOQ!#REF!</definedName>
    <definedName name="_5A.2">[1]BOQ!#REF!</definedName>
    <definedName name="_5A.3" localSheetId="2">[1]BOQ!#REF!</definedName>
    <definedName name="_5A.3" localSheetId="4">[1]BOQ!#REF!</definedName>
    <definedName name="_5A.3" localSheetId="9">[1]BOQ!#REF!</definedName>
    <definedName name="_5A.3" localSheetId="5">[1]BOQ!#REF!</definedName>
    <definedName name="_5A.3" localSheetId="7">[1]BOQ!#REF!</definedName>
    <definedName name="_5A.3" localSheetId="8">[1]BOQ!#REF!</definedName>
    <definedName name="_5A.3" localSheetId="6">[1]BOQ!#REF!</definedName>
    <definedName name="_5A.3" localSheetId="0">[1]BOQ!#REF!</definedName>
    <definedName name="_5A.3">[1]BOQ!#REF!</definedName>
    <definedName name="_5B.1" localSheetId="2">[1]BOQ!#REF!</definedName>
    <definedName name="_5B.1" localSheetId="4">[1]BOQ!#REF!</definedName>
    <definedName name="_5B.1" localSheetId="9">[1]BOQ!#REF!</definedName>
    <definedName name="_5B.1" localSheetId="5">[1]BOQ!#REF!</definedName>
    <definedName name="_5B.1" localSheetId="7">[1]BOQ!#REF!</definedName>
    <definedName name="_5B.1" localSheetId="8">[1]BOQ!#REF!</definedName>
    <definedName name="_5B.1" localSheetId="6">[1]BOQ!#REF!</definedName>
    <definedName name="_5B.1" localSheetId="0">[1]BOQ!#REF!</definedName>
    <definedName name="_5B.1">[1]BOQ!#REF!</definedName>
    <definedName name="_5B.2" localSheetId="2">[1]BOQ!#REF!</definedName>
    <definedName name="_5B.2" localSheetId="4">[1]BOQ!#REF!</definedName>
    <definedName name="_5B.2" localSheetId="9">[1]BOQ!#REF!</definedName>
    <definedName name="_5B.2" localSheetId="5">[1]BOQ!#REF!</definedName>
    <definedName name="_5B.2" localSheetId="7">[1]BOQ!#REF!</definedName>
    <definedName name="_5B.2" localSheetId="8">[1]BOQ!#REF!</definedName>
    <definedName name="_5B.2" localSheetId="6">[1]BOQ!#REF!</definedName>
    <definedName name="_5B.2" localSheetId="0">[1]BOQ!#REF!</definedName>
    <definedName name="_5B.2">[1]BOQ!#REF!</definedName>
    <definedName name="_5B.3" localSheetId="2">[1]BOQ!#REF!</definedName>
    <definedName name="_5B.3" localSheetId="4">[1]BOQ!#REF!</definedName>
    <definedName name="_5B.3" localSheetId="9">[1]BOQ!#REF!</definedName>
    <definedName name="_5B.3" localSheetId="5">[1]BOQ!#REF!</definedName>
    <definedName name="_5B.3" localSheetId="7">[1]BOQ!#REF!</definedName>
    <definedName name="_5B.3" localSheetId="8">[1]BOQ!#REF!</definedName>
    <definedName name="_5B.3" localSheetId="6">[1]BOQ!#REF!</definedName>
    <definedName name="_5B.3" localSheetId="0">[1]BOQ!#REF!</definedName>
    <definedName name="_5B.3">[1]BOQ!#REF!</definedName>
    <definedName name="_5B.4" localSheetId="2">[1]BOQ!#REF!</definedName>
    <definedName name="_5B.4" localSheetId="4">[1]BOQ!#REF!</definedName>
    <definedName name="_5B.4" localSheetId="9">[1]BOQ!#REF!</definedName>
    <definedName name="_5B.4" localSheetId="5">[1]BOQ!#REF!</definedName>
    <definedName name="_5B.4" localSheetId="7">[1]BOQ!#REF!</definedName>
    <definedName name="_5B.4" localSheetId="8">[1]BOQ!#REF!</definedName>
    <definedName name="_5B.4" localSheetId="6">[1]BOQ!#REF!</definedName>
    <definedName name="_5B.4" localSheetId="0">[1]BOQ!#REF!</definedName>
    <definedName name="_5B.4">[1]BOQ!#REF!</definedName>
    <definedName name="_6.2" localSheetId="2">[1]BOQ!#REF!</definedName>
    <definedName name="_6.2" localSheetId="4">[1]BOQ!#REF!</definedName>
    <definedName name="_6.2" localSheetId="9">[1]BOQ!#REF!</definedName>
    <definedName name="_6.2" localSheetId="5">[1]BOQ!#REF!</definedName>
    <definedName name="_6.2" localSheetId="7">[1]BOQ!#REF!</definedName>
    <definedName name="_6.2" localSheetId="8">[1]BOQ!#REF!</definedName>
    <definedName name="_6.2" localSheetId="6">[1]BOQ!#REF!</definedName>
    <definedName name="_6.2" localSheetId="0">[1]BOQ!#REF!</definedName>
    <definedName name="_6.2">[1]BOQ!#REF!</definedName>
    <definedName name="_6.3" localSheetId="2">[1]BOQ!#REF!</definedName>
    <definedName name="_6.3" localSheetId="4">[1]BOQ!#REF!</definedName>
    <definedName name="_6.3" localSheetId="9">[1]BOQ!#REF!</definedName>
    <definedName name="_6.3" localSheetId="5">[1]BOQ!#REF!</definedName>
    <definedName name="_6.3" localSheetId="7">[1]BOQ!#REF!</definedName>
    <definedName name="_6.3" localSheetId="8">[1]BOQ!#REF!</definedName>
    <definedName name="_6.3" localSheetId="6">[1]BOQ!#REF!</definedName>
    <definedName name="_6.3" localSheetId="0">[1]BOQ!#REF!</definedName>
    <definedName name="_6.3">[1]BOQ!#REF!</definedName>
    <definedName name="_6.4" localSheetId="2">[1]BOQ!#REF!</definedName>
    <definedName name="_6.4" localSheetId="4">[1]BOQ!#REF!</definedName>
    <definedName name="_6.4" localSheetId="9">[1]BOQ!#REF!</definedName>
    <definedName name="_6.4" localSheetId="5">[1]BOQ!#REF!</definedName>
    <definedName name="_6.4" localSheetId="7">[1]BOQ!#REF!</definedName>
    <definedName name="_6.4" localSheetId="8">[1]BOQ!#REF!</definedName>
    <definedName name="_6.4" localSheetId="6">[1]BOQ!#REF!</definedName>
    <definedName name="_6.4" localSheetId="0">[1]BOQ!#REF!</definedName>
    <definedName name="_6.4">[1]BOQ!#REF!</definedName>
    <definedName name="_6_5A.3" localSheetId="2">[1]BOQ!#REF!</definedName>
    <definedName name="_6_5A.3" localSheetId="4">[1]BOQ!#REF!</definedName>
    <definedName name="_6_5A.3" localSheetId="9">[1]BOQ!#REF!</definedName>
    <definedName name="_6_5A.3" localSheetId="5">[1]BOQ!#REF!</definedName>
    <definedName name="_6_5A.3" localSheetId="7">[1]BOQ!#REF!</definedName>
    <definedName name="_6_5A.3" localSheetId="8">[1]BOQ!#REF!</definedName>
    <definedName name="_6_5A.3" localSheetId="6">[1]BOQ!#REF!</definedName>
    <definedName name="_6_5A.3" localSheetId="0">[1]BOQ!#REF!</definedName>
    <definedName name="_6_5A.3">[1]BOQ!#REF!</definedName>
    <definedName name="_7_5B.1" localSheetId="2">[1]BOQ!#REF!</definedName>
    <definedName name="_7_5B.1" localSheetId="4">[1]BOQ!#REF!</definedName>
    <definedName name="_7_5B.1" localSheetId="9">[1]BOQ!#REF!</definedName>
    <definedName name="_7_5B.1" localSheetId="5">[1]BOQ!#REF!</definedName>
    <definedName name="_7_5B.1" localSheetId="7">[1]BOQ!#REF!</definedName>
    <definedName name="_7_5B.1" localSheetId="8">[1]BOQ!#REF!</definedName>
    <definedName name="_7_5B.1" localSheetId="6">[1]BOQ!#REF!</definedName>
    <definedName name="_7_5B.1" localSheetId="0">[1]BOQ!#REF!</definedName>
    <definedName name="_7_5B.1">[1]BOQ!#REF!</definedName>
    <definedName name="_8_5B.2" localSheetId="2">[1]BOQ!#REF!</definedName>
    <definedName name="_8_5B.2" localSheetId="4">[1]BOQ!#REF!</definedName>
    <definedName name="_8_5B.2" localSheetId="9">[1]BOQ!#REF!</definedName>
    <definedName name="_8_5B.2" localSheetId="5">[1]BOQ!#REF!</definedName>
    <definedName name="_8_5B.2" localSheetId="7">[1]BOQ!#REF!</definedName>
    <definedName name="_8_5B.2" localSheetId="8">[1]BOQ!#REF!</definedName>
    <definedName name="_8_5B.2" localSheetId="6">[1]BOQ!#REF!</definedName>
    <definedName name="_8_5B.2" localSheetId="0">[1]BOQ!#REF!</definedName>
    <definedName name="_8_5B.2">[1]BOQ!#REF!</definedName>
    <definedName name="_9_5B.3" localSheetId="2">[1]BOQ!#REF!</definedName>
    <definedName name="_9_5B.3" localSheetId="4">[1]BOQ!#REF!</definedName>
    <definedName name="_9_5B.3" localSheetId="9">[1]BOQ!#REF!</definedName>
    <definedName name="_9_5B.3" localSheetId="5">[1]BOQ!#REF!</definedName>
    <definedName name="_9_5B.3" localSheetId="7">[1]BOQ!#REF!</definedName>
    <definedName name="_9_5B.3" localSheetId="8">[1]BOQ!#REF!</definedName>
    <definedName name="_9_5B.3" localSheetId="6">[1]BOQ!#REF!</definedName>
    <definedName name="_9_5B.3" localSheetId="0">[1]BOQ!#REF!</definedName>
    <definedName name="_9_5B.3">[1]BOQ!#REF!</definedName>
    <definedName name="_DWR001" localSheetId="2">'[2]Day work'!#REF!</definedName>
    <definedName name="_DWR001" localSheetId="4">'[2]Day work'!#REF!</definedName>
    <definedName name="_DWR001" localSheetId="9">'[2]Day work'!#REF!</definedName>
    <definedName name="_DWR001" localSheetId="5">'[2]Day work'!#REF!</definedName>
    <definedName name="_DWR001" localSheetId="7">'[2]Day work'!#REF!</definedName>
    <definedName name="_DWR001" localSheetId="8">'[2]Day work'!#REF!</definedName>
    <definedName name="_DWR001" localSheetId="6">'[2]Day work'!#REF!</definedName>
    <definedName name="_DWR001" localSheetId="0">'[2]Day work'!#REF!</definedName>
    <definedName name="_DWR001">'[2]Day work'!#REF!</definedName>
    <definedName name="_DWR002" localSheetId="2">'[2]Day work'!#REF!</definedName>
    <definedName name="_DWR002" localSheetId="4">'[2]Day work'!#REF!</definedName>
    <definedName name="_DWR002" localSheetId="9">'[2]Day work'!#REF!</definedName>
    <definedName name="_DWR002" localSheetId="5">'[2]Day work'!#REF!</definedName>
    <definedName name="_DWR002" localSheetId="7">'[2]Day work'!#REF!</definedName>
    <definedName name="_DWR002" localSheetId="8">'[2]Day work'!#REF!</definedName>
    <definedName name="_DWR002" localSheetId="6">'[2]Day work'!#REF!</definedName>
    <definedName name="_DWR002" localSheetId="0">'[2]Day work'!#REF!</definedName>
    <definedName name="_DWR002">'[2]Day work'!#REF!</definedName>
    <definedName name="_DWR003" localSheetId="2">'[2]Day work'!#REF!</definedName>
    <definedName name="_DWR003" localSheetId="4">'[2]Day work'!#REF!</definedName>
    <definedName name="_DWR003" localSheetId="9">'[2]Day work'!#REF!</definedName>
    <definedName name="_DWR003" localSheetId="5">'[2]Day work'!#REF!</definedName>
    <definedName name="_DWR003" localSheetId="7">'[2]Day work'!#REF!</definedName>
    <definedName name="_DWR003" localSheetId="8">'[2]Day work'!#REF!</definedName>
    <definedName name="_DWR003" localSheetId="6">'[2]Day work'!#REF!</definedName>
    <definedName name="_DWR003" localSheetId="0">'[2]Day work'!#REF!</definedName>
    <definedName name="_DWR003">'[2]Day work'!#REF!</definedName>
    <definedName name="_DWR004" localSheetId="2">'[2]Day work'!#REF!</definedName>
    <definedName name="_DWR004" localSheetId="4">'[2]Day work'!#REF!</definedName>
    <definedName name="_DWR004" localSheetId="9">'[2]Day work'!#REF!</definedName>
    <definedName name="_DWR004" localSheetId="5">'[2]Day work'!#REF!</definedName>
    <definedName name="_DWR004" localSheetId="7">'[2]Day work'!#REF!</definedName>
    <definedName name="_DWR004" localSheetId="8">'[2]Day work'!#REF!</definedName>
    <definedName name="_DWR004" localSheetId="6">'[2]Day work'!#REF!</definedName>
    <definedName name="_DWR004" localSheetId="0">'[2]Day work'!#REF!</definedName>
    <definedName name="_DWR004">'[2]Day work'!#REF!</definedName>
    <definedName name="_DWR005" localSheetId="2">'[2]Day work'!#REF!</definedName>
    <definedName name="_DWR005" localSheetId="4">'[2]Day work'!#REF!</definedName>
    <definedName name="_DWR005" localSheetId="9">'[2]Day work'!#REF!</definedName>
    <definedName name="_DWR005" localSheetId="5">'[2]Day work'!#REF!</definedName>
    <definedName name="_DWR005" localSheetId="7">'[2]Day work'!#REF!</definedName>
    <definedName name="_DWR005" localSheetId="8">'[2]Day work'!#REF!</definedName>
    <definedName name="_DWR005" localSheetId="6">'[2]Day work'!#REF!</definedName>
    <definedName name="_DWR005" localSheetId="0">'[2]Day work'!#REF!</definedName>
    <definedName name="_DWR005">'[2]Day work'!#REF!</definedName>
    <definedName name="_ETC01">'[4]SS MH'!$B$1:$S$388</definedName>
    <definedName name="_No1" localSheetId="2">#REF!</definedName>
    <definedName name="_No1" localSheetId="4">#REF!</definedName>
    <definedName name="_No1" localSheetId="9">#REF!</definedName>
    <definedName name="_No1" localSheetId="5">#REF!</definedName>
    <definedName name="_No1" localSheetId="7">#REF!</definedName>
    <definedName name="_No1" localSheetId="8">#REF!</definedName>
    <definedName name="_No1" localSheetId="6">#REF!</definedName>
    <definedName name="_No1" localSheetId="0">#REF!</definedName>
    <definedName name="_No1">#REF!</definedName>
    <definedName name="_No2" localSheetId="2">#REF!</definedName>
    <definedName name="_No2" localSheetId="4">#REF!</definedName>
    <definedName name="_No2" localSheetId="9">#REF!</definedName>
    <definedName name="_No2" localSheetId="5">#REF!</definedName>
    <definedName name="_No2" localSheetId="7">#REF!</definedName>
    <definedName name="_No2" localSheetId="8">#REF!</definedName>
    <definedName name="_No2" localSheetId="6">#REF!</definedName>
    <definedName name="_No2" localSheetId="0">#REF!</definedName>
    <definedName name="_No2">#REF!</definedName>
    <definedName name="_No3" localSheetId="2">#REF!</definedName>
    <definedName name="_No3" localSheetId="4">#REF!</definedName>
    <definedName name="_No3" localSheetId="9">#REF!</definedName>
    <definedName name="_No3" localSheetId="5">#REF!</definedName>
    <definedName name="_No3" localSheetId="7">#REF!</definedName>
    <definedName name="_No3" localSheetId="8">#REF!</definedName>
    <definedName name="_No3" localSheetId="6">#REF!</definedName>
    <definedName name="_No3" localSheetId="0">#REF!</definedName>
    <definedName name="_No3">#REF!</definedName>
    <definedName name="_nr83" localSheetId="2">#REF!</definedName>
    <definedName name="_nr83" localSheetId="4">#REF!</definedName>
    <definedName name="_nr83" localSheetId="9">#REF!</definedName>
    <definedName name="_nr83" localSheetId="5">#REF!</definedName>
    <definedName name="_nr83" localSheetId="7">#REF!</definedName>
    <definedName name="_nr83" localSheetId="8">#REF!</definedName>
    <definedName name="_nr83" localSheetId="6">#REF!</definedName>
    <definedName name="_nr83" localSheetId="0">#REF!</definedName>
    <definedName name="_nr83">#REF!</definedName>
    <definedName name="_off" localSheetId="2">#REF!</definedName>
    <definedName name="_off" localSheetId="4">#REF!</definedName>
    <definedName name="_off" localSheetId="9">#REF!</definedName>
    <definedName name="_off" localSheetId="5">#REF!</definedName>
    <definedName name="_off" localSheetId="7">#REF!</definedName>
    <definedName name="_off" localSheetId="8">#REF!</definedName>
    <definedName name="_off" localSheetId="6">#REF!</definedName>
    <definedName name="_off" localSheetId="0">#REF!</definedName>
    <definedName name="_off">#REF!</definedName>
    <definedName name="A" localSheetId="2">#REF!</definedName>
    <definedName name="A" localSheetId="4">#REF!</definedName>
    <definedName name="A" localSheetId="9">#REF!</definedName>
    <definedName name="A" localSheetId="5">#REF!</definedName>
    <definedName name="A" localSheetId="7">#REF!</definedName>
    <definedName name="A" localSheetId="8">#REF!</definedName>
    <definedName name="A" localSheetId="6">#REF!</definedName>
    <definedName name="A" localSheetId="0">#REF!</definedName>
    <definedName name="A">#REF!</definedName>
    <definedName name="a43.36" localSheetId="2">'[5]Ground Floor Measurement'!#REF!</definedName>
    <definedName name="a43.36" localSheetId="4">'[5]Ground Floor Measurement'!#REF!</definedName>
    <definedName name="a43.36" localSheetId="9">'[5]Ground Floor Measurement'!#REF!</definedName>
    <definedName name="a43.36" localSheetId="5">'[5]Ground Floor Measurement'!#REF!</definedName>
    <definedName name="a43.36" localSheetId="7">'[5]Ground Floor Measurement'!#REF!</definedName>
    <definedName name="a43.36" localSheetId="8">'[5]Ground Floor Measurement'!#REF!</definedName>
    <definedName name="a43.36" localSheetId="6">'[5]Ground Floor Measurement'!#REF!</definedName>
    <definedName name="a43.36" localSheetId="0">'[5]Ground Floor Measurement'!#REF!</definedName>
    <definedName name="a43.36">'[5]Ground Floor Measurement'!#REF!</definedName>
    <definedName name="AA" localSheetId="2">#REF!</definedName>
    <definedName name="AA" localSheetId="4">#REF!</definedName>
    <definedName name="AA" localSheetId="9">#REF!</definedName>
    <definedName name="AA" localSheetId="5">#REF!</definedName>
    <definedName name="AA" localSheetId="7">#REF!</definedName>
    <definedName name="AA" localSheetId="8">#REF!</definedName>
    <definedName name="AA" localSheetId="6">#REF!</definedName>
    <definedName name="AA" localSheetId="0">#REF!</definedName>
    <definedName name="AA">#REF!</definedName>
    <definedName name="AAA" localSheetId="2">#REF!</definedName>
    <definedName name="AAA" localSheetId="4">#REF!</definedName>
    <definedName name="AAA" localSheetId="9">#REF!</definedName>
    <definedName name="AAA" localSheetId="5">#REF!</definedName>
    <definedName name="AAA" localSheetId="7">#REF!</definedName>
    <definedName name="AAA" localSheetId="8">#REF!</definedName>
    <definedName name="AAA" localSheetId="6">#REF!</definedName>
    <definedName name="AAA" localSheetId="0">#REF!</definedName>
    <definedName name="AAA">#REF!</definedName>
    <definedName name="abc" localSheetId="2">#REF!</definedName>
    <definedName name="abc" localSheetId="4">#REF!</definedName>
    <definedName name="abc" localSheetId="9">#REF!</definedName>
    <definedName name="abc" localSheetId="5">#REF!</definedName>
    <definedName name="abc" localSheetId="7">#REF!</definedName>
    <definedName name="abc" localSheetId="8">#REF!</definedName>
    <definedName name="abc" localSheetId="6">#REF!</definedName>
    <definedName name="abc" localSheetId="0">#REF!</definedName>
    <definedName name="abc">#REF!</definedName>
    <definedName name="ADH">[6]MAT!$B$153:$H$153</definedName>
    <definedName name="admin" localSheetId="2">#REF!</definedName>
    <definedName name="admin" localSheetId="4">#REF!</definedName>
    <definedName name="admin" localSheetId="9">#REF!</definedName>
    <definedName name="admin" localSheetId="5">#REF!</definedName>
    <definedName name="admin" localSheetId="7">#REF!</definedName>
    <definedName name="admin" localSheetId="8">#REF!</definedName>
    <definedName name="admin" localSheetId="6">#REF!</definedName>
    <definedName name="admin" localSheetId="0">#REF!</definedName>
    <definedName name="admin">#REF!</definedName>
    <definedName name="ADMIN1" localSheetId="2">#REF!</definedName>
    <definedName name="ADMIN1" localSheetId="4">#REF!</definedName>
    <definedName name="ADMIN1" localSheetId="9">#REF!</definedName>
    <definedName name="ADMIN1" localSheetId="5">#REF!</definedName>
    <definedName name="ADMIN1" localSheetId="7">#REF!</definedName>
    <definedName name="ADMIN1" localSheetId="8">#REF!</definedName>
    <definedName name="ADMIN1" localSheetId="6">#REF!</definedName>
    <definedName name="ADMIN1" localSheetId="0">#REF!</definedName>
    <definedName name="ADMIN1">#REF!</definedName>
    <definedName name="AggregateBaseCourse" localSheetId="2">#REF!</definedName>
    <definedName name="AggregateBaseCourse" localSheetId="4">#REF!</definedName>
    <definedName name="AggregateBaseCourse" localSheetId="9">#REF!</definedName>
    <definedName name="AggregateBaseCourse" localSheetId="5">#REF!</definedName>
    <definedName name="AggregateBaseCourse" localSheetId="7">#REF!</definedName>
    <definedName name="AggregateBaseCourse" localSheetId="8">#REF!</definedName>
    <definedName name="AggregateBaseCourse" localSheetId="6">#REF!</definedName>
    <definedName name="AggregateBaseCourse" localSheetId="0">#REF!</definedName>
    <definedName name="AggregateBaseCourse">#REF!</definedName>
    <definedName name="AI.BR">[6]MAT!$B$187:$H$187</definedName>
    <definedName name="AL.AT">[6]MAT!$B$5:$H$5</definedName>
    <definedName name="Al.TB8">[6]MAT!$B$6:$H$6</definedName>
    <definedName name="ANI">[6]MAT!$B$7:$H$7</definedName>
    <definedName name="AR.C">[6]MAT!$B$8:$H$8</definedName>
    <definedName name="asdfg" localSheetId="2">#REF!</definedName>
    <definedName name="asdfg" localSheetId="4">#REF!</definedName>
    <definedName name="asdfg" localSheetId="9">#REF!</definedName>
    <definedName name="asdfg" localSheetId="5">#REF!</definedName>
    <definedName name="asdfg" localSheetId="7">#REF!</definedName>
    <definedName name="asdfg" localSheetId="8">#REF!</definedName>
    <definedName name="asdfg" localSheetId="6">#REF!</definedName>
    <definedName name="asdfg" localSheetId="0">#REF!</definedName>
    <definedName name="asdfg">#REF!</definedName>
    <definedName name="AsphalticBaseCourse" localSheetId="2">#REF!</definedName>
    <definedName name="AsphalticBaseCourse" localSheetId="4">#REF!</definedName>
    <definedName name="AsphalticBaseCourse" localSheetId="9">#REF!</definedName>
    <definedName name="AsphalticBaseCourse" localSheetId="5">#REF!</definedName>
    <definedName name="AsphalticBaseCourse" localSheetId="7">#REF!</definedName>
    <definedName name="AsphalticBaseCourse" localSheetId="8">#REF!</definedName>
    <definedName name="AsphalticBaseCourse" localSheetId="6">#REF!</definedName>
    <definedName name="AsphalticBaseCourse" localSheetId="0">#REF!</definedName>
    <definedName name="AsphalticBaseCourse">#REF!</definedName>
    <definedName name="B" localSheetId="2">#REF!</definedName>
    <definedName name="B" localSheetId="4">#REF!</definedName>
    <definedName name="B" localSheetId="9">#REF!</definedName>
    <definedName name="B" localSheetId="5">#REF!</definedName>
    <definedName name="B" localSheetId="7">#REF!</definedName>
    <definedName name="B" localSheetId="8">#REF!</definedName>
    <definedName name="B" localSheetId="6">#REF!</definedName>
    <definedName name="B" localSheetId="0">#REF!</definedName>
    <definedName name="B">#REF!</definedName>
    <definedName name="B.1A" localSheetId="2">#REF!</definedName>
    <definedName name="B.1A" localSheetId="4">#REF!</definedName>
    <definedName name="B.1A" localSheetId="9">#REF!</definedName>
    <definedName name="B.1A" localSheetId="5">#REF!</definedName>
    <definedName name="B.1A" localSheetId="7">#REF!</definedName>
    <definedName name="B.1A" localSheetId="8">#REF!</definedName>
    <definedName name="B.1A" localSheetId="6">#REF!</definedName>
    <definedName name="B.1A" localSheetId="0">#REF!</definedName>
    <definedName name="B.1A">#REF!</definedName>
    <definedName name="B.1B" localSheetId="2">#REF!</definedName>
    <definedName name="B.1B" localSheetId="4">#REF!</definedName>
    <definedName name="B.1B" localSheetId="9">#REF!</definedName>
    <definedName name="B.1B" localSheetId="5">#REF!</definedName>
    <definedName name="B.1B" localSheetId="7">#REF!</definedName>
    <definedName name="B.1B" localSheetId="8">#REF!</definedName>
    <definedName name="B.1B" localSheetId="6">#REF!</definedName>
    <definedName name="B.1B" localSheetId="0">#REF!</definedName>
    <definedName name="B.1B">#REF!</definedName>
    <definedName name="B.2A" localSheetId="2">#REF!</definedName>
    <definedName name="B.2A" localSheetId="4">#REF!</definedName>
    <definedName name="B.2A" localSheetId="9">#REF!</definedName>
    <definedName name="B.2A" localSheetId="5">#REF!</definedName>
    <definedName name="B.2A" localSheetId="7">#REF!</definedName>
    <definedName name="B.2A" localSheetId="8">#REF!</definedName>
    <definedName name="B.2A" localSheetId="6">#REF!</definedName>
    <definedName name="B.2A" localSheetId="0">#REF!</definedName>
    <definedName name="B.2A">#REF!</definedName>
    <definedName name="B.2B" localSheetId="2">#REF!</definedName>
    <definedName name="B.2B" localSheetId="4">#REF!</definedName>
    <definedName name="B.2B" localSheetId="9">#REF!</definedName>
    <definedName name="B.2B" localSheetId="5">#REF!</definedName>
    <definedName name="B.2B" localSheetId="7">#REF!</definedName>
    <definedName name="B.2B" localSheetId="8">#REF!</definedName>
    <definedName name="B.2B" localSheetId="6">#REF!</definedName>
    <definedName name="B.2B" localSheetId="0">#REF!</definedName>
    <definedName name="B.2B">#REF!</definedName>
    <definedName name="B.3A" localSheetId="2">#REF!</definedName>
    <definedName name="B.3A" localSheetId="4">#REF!</definedName>
    <definedName name="B.3A" localSheetId="9">#REF!</definedName>
    <definedName name="B.3A" localSheetId="5">#REF!</definedName>
    <definedName name="B.3A" localSheetId="7">#REF!</definedName>
    <definedName name="B.3A" localSheetId="8">#REF!</definedName>
    <definedName name="B.3A" localSheetId="6">#REF!</definedName>
    <definedName name="B.3A" localSheetId="0">#REF!</definedName>
    <definedName name="B.3A">#REF!</definedName>
    <definedName name="B.3B" localSheetId="2">#REF!</definedName>
    <definedName name="B.3B" localSheetId="4">#REF!</definedName>
    <definedName name="B.3B" localSheetId="9">#REF!</definedName>
    <definedName name="B.3B" localSheetId="5">#REF!</definedName>
    <definedName name="B.3B" localSheetId="7">#REF!</definedName>
    <definedName name="B.3B" localSheetId="8">#REF!</definedName>
    <definedName name="B.3B" localSheetId="6">#REF!</definedName>
    <definedName name="B.3B" localSheetId="0">#REF!</definedName>
    <definedName name="B.3B">#REF!</definedName>
    <definedName name="B.4A" localSheetId="2">#REF!</definedName>
    <definedName name="B.4A" localSheetId="4">#REF!</definedName>
    <definedName name="B.4A" localSheetId="9">#REF!</definedName>
    <definedName name="B.4A" localSheetId="5">#REF!</definedName>
    <definedName name="B.4A" localSheetId="7">#REF!</definedName>
    <definedName name="B.4A" localSheetId="8">#REF!</definedName>
    <definedName name="B.4A" localSheetId="6">#REF!</definedName>
    <definedName name="B.4A" localSheetId="0">#REF!</definedName>
    <definedName name="B.4A">#REF!</definedName>
    <definedName name="B.4B" localSheetId="2">#REF!</definedName>
    <definedName name="B.4B" localSheetId="4">#REF!</definedName>
    <definedName name="B.4B" localSheetId="9">#REF!</definedName>
    <definedName name="B.4B" localSheetId="5">#REF!</definedName>
    <definedName name="B.4B" localSheetId="7">#REF!</definedName>
    <definedName name="B.4B" localSheetId="8">#REF!</definedName>
    <definedName name="B.4B" localSheetId="6">#REF!</definedName>
    <definedName name="B.4B" localSheetId="0">#REF!</definedName>
    <definedName name="B.4B">#REF!</definedName>
    <definedName name="B.5A" localSheetId="2">#REF!</definedName>
    <definedName name="B.5A" localSheetId="4">#REF!</definedName>
    <definedName name="B.5A" localSheetId="9">#REF!</definedName>
    <definedName name="B.5A" localSheetId="5">#REF!</definedName>
    <definedName name="B.5A" localSheetId="7">#REF!</definedName>
    <definedName name="B.5A" localSheetId="8">#REF!</definedName>
    <definedName name="B.5A" localSheetId="6">#REF!</definedName>
    <definedName name="B.5A" localSheetId="0">#REF!</definedName>
    <definedName name="B.5A">#REF!</definedName>
    <definedName name="B.6A" localSheetId="2">#REF!</definedName>
    <definedName name="B.6A" localSheetId="4">#REF!</definedName>
    <definedName name="B.6A" localSheetId="9">#REF!</definedName>
    <definedName name="B.6A" localSheetId="5">#REF!</definedName>
    <definedName name="B.6A" localSheetId="7">#REF!</definedName>
    <definedName name="B.6A" localSheetId="8">#REF!</definedName>
    <definedName name="B.6A" localSheetId="6">#REF!</definedName>
    <definedName name="B.6A" localSheetId="0">#REF!</definedName>
    <definedName name="B.6A">#REF!</definedName>
    <definedName name="B.9" localSheetId="2">#REF!</definedName>
    <definedName name="B.9" localSheetId="4">#REF!</definedName>
    <definedName name="B.9" localSheetId="9">#REF!</definedName>
    <definedName name="B.9" localSheetId="5">#REF!</definedName>
    <definedName name="B.9" localSheetId="7">#REF!</definedName>
    <definedName name="B.9" localSheetId="8">#REF!</definedName>
    <definedName name="B.9" localSheetId="6">#REF!</definedName>
    <definedName name="B.9" localSheetId="0">#REF!</definedName>
    <definedName name="B.9">#REF!</definedName>
    <definedName name="B.BC12">[6]MAT!$B$271:$H$271</definedName>
    <definedName name="B.BH3">[6]MAT!$B$14:$H$14</definedName>
    <definedName name="B.BH4">[6]MAT!$B$15:$H$15</definedName>
    <definedName name="B.BH5">[6]MAT!$B$154:$H$154</definedName>
    <definedName name="B.BOLT">[6]MAT!$B$324:$H$324</definedName>
    <definedName name="B.BT12">[6]MAT!$B$18:$H$18</definedName>
    <definedName name="B.BT6">[6]MAT!$B$16:$H$16</definedName>
    <definedName name="B.BT9">[6]MAT!$B$17:$H$17</definedName>
    <definedName name="B.CIV" localSheetId="2">#REF!</definedName>
    <definedName name="B.CIV" localSheetId="4">#REF!</definedName>
    <definedName name="B.CIV" localSheetId="9">#REF!</definedName>
    <definedName name="B.CIV" localSheetId="5">#REF!</definedName>
    <definedName name="B.CIV" localSheetId="7">#REF!</definedName>
    <definedName name="B.CIV" localSheetId="8">#REF!</definedName>
    <definedName name="B.CIV" localSheetId="6">#REF!</definedName>
    <definedName name="B.CIV" localSheetId="0">#REF!</definedName>
    <definedName name="B.CIV">#REF!</definedName>
    <definedName name="B.E1" localSheetId="2">#REF!</definedName>
    <definedName name="B.E1" localSheetId="4">#REF!</definedName>
    <definedName name="B.E1" localSheetId="9">#REF!</definedName>
    <definedName name="B.E1" localSheetId="5">#REF!</definedName>
    <definedName name="B.E1" localSheetId="7">#REF!</definedName>
    <definedName name="B.E1" localSheetId="8">#REF!</definedName>
    <definedName name="B.E1" localSheetId="6">#REF!</definedName>
    <definedName name="B.E1" localSheetId="0">#REF!</definedName>
    <definedName name="B.E1">#REF!</definedName>
    <definedName name="B.E2" localSheetId="2">#REF!</definedName>
    <definedName name="B.E2" localSheetId="4">#REF!</definedName>
    <definedName name="B.E2" localSheetId="9">#REF!</definedName>
    <definedName name="B.E2" localSheetId="5">#REF!</definedName>
    <definedName name="B.E2" localSheetId="7">#REF!</definedName>
    <definedName name="B.E2" localSheetId="8">#REF!</definedName>
    <definedName name="B.E2" localSheetId="6">#REF!</definedName>
    <definedName name="B.E2" localSheetId="0">#REF!</definedName>
    <definedName name="B.E2">#REF!</definedName>
    <definedName name="B.E3" localSheetId="2">#REF!</definedName>
    <definedName name="B.E3" localSheetId="4">#REF!</definedName>
    <definedName name="B.E3" localSheetId="9">#REF!</definedName>
    <definedName name="B.E3" localSheetId="5">#REF!</definedName>
    <definedName name="B.E3" localSheetId="7">#REF!</definedName>
    <definedName name="B.E3" localSheetId="8">#REF!</definedName>
    <definedName name="B.E3" localSheetId="6">#REF!</definedName>
    <definedName name="B.E3" localSheetId="0">#REF!</definedName>
    <definedName name="B.E3">#REF!</definedName>
    <definedName name="B.E4" localSheetId="2">#REF!</definedName>
    <definedName name="B.E4" localSheetId="4">#REF!</definedName>
    <definedName name="B.E4" localSheetId="9">#REF!</definedName>
    <definedName name="B.E4" localSheetId="5">#REF!</definedName>
    <definedName name="B.E4" localSheetId="7">#REF!</definedName>
    <definedName name="B.E4" localSheetId="8">#REF!</definedName>
    <definedName name="B.E4" localSheetId="6">#REF!</definedName>
    <definedName name="B.E4" localSheetId="0">#REF!</definedName>
    <definedName name="B.E4">#REF!</definedName>
    <definedName name="B.ELE" localSheetId="2">#REF!</definedName>
    <definedName name="B.ELE" localSheetId="4">#REF!</definedName>
    <definedName name="B.ELE" localSheetId="9">#REF!</definedName>
    <definedName name="B.ELE" localSheetId="5">#REF!</definedName>
    <definedName name="B.ELE" localSheetId="7">#REF!</definedName>
    <definedName name="B.ELE" localSheetId="8">#REF!</definedName>
    <definedName name="B.ELE" localSheetId="6">#REF!</definedName>
    <definedName name="B.ELE" localSheetId="0">#REF!</definedName>
    <definedName name="B.ELE">#REF!</definedName>
    <definedName name="B.PH5">[6]MAT!$B$156:$H$156</definedName>
    <definedName name="B.PLU" localSheetId="2">#REF!</definedName>
    <definedName name="B.PLU" localSheetId="4">#REF!</definedName>
    <definedName name="B.PLU" localSheetId="9">#REF!</definedName>
    <definedName name="B.PLU" localSheetId="5">#REF!</definedName>
    <definedName name="B.PLU" localSheetId="7">#REF!</definedName>
    <definedName name="B.PLU" localSheetId="8">#REF!</definedName>
    <definedName name="B.PLU" localSheetId="6">#REF!</definedName>
    <definedName name="B.PLU" localSheetId="0">#REF!</definedName>
    <definedName name="B.PLU">#REF!</definedName>
    <definedName name="B.SC1">[6]MAT!$B$19:$H$19</definedName>
    <definedName name="B.SC1.25">[6]MAT!$B$20:$H$20</definedName>
    <definedName name="B.SC1.5">[6]MAT!$B$21:$H$21</definedName>
    <definedName name="B.SC19">[6]MAT!$B$155:$H$155</definedName>
    <definedName name="B.WIRE">[6]MAT!$B$9:$H$9</definedName>
    <definedName name="BAH">[6]LAB!$B$4:$H$4</definedName>
    <definedName name="BB" localSheetId="2">#REF!</definedName>
    <definedName name="BB" localSheetId="4">#REF!</definedName>
    <definedName name="BB" localSheetId="9">#REF!</definedName>
    <definedName name="BB" localSheetId="5">#REF!</definedName>
    <definedName name="BB" localSheetId="7">#REF!</definedName>
    <definedName name="BB" localSheetId="8">#REF!</definedName>
    <definedName name="BB" localSheetId="6">#REF!</definedName>
    <definedName name="BB" localSheetId="0">#REF!</definedName>
    <definedName name="BB">#REF!</definedName>
    <definedName name="BBO">[6]LAB!$B$6:$H$6</definedName>
    <definedName name="BGV.20">[6]MAT!$B$269:$H$269</definedName>
    <definedName name="BGV.25">[6]MAT!$B$270:$H$270</definedName>
    <definedName name="BHO">[6]MAT!$B$10:$H$10</definedName>
    <definedName name="BIT.60">[6]MAT!$B$12:$H$12</definedName>
    <definedName name="BIT.80">[6]MAT!$B$13:$H$13</definedName>
    <definedName name="Bitumen" localSheetId="2">#REF!</definedName>
    <definedName name="Bitumen" localSheetId="4">#REF!</definedName>
    <definedName name="Bitumen" localSheetId="9">#REF!</definedName>
    <definedName name="Bitumen" localSheetId="5">#REF!</definedName>
    <definedName name="Bitumen" localSheetId="7">#REF!</definedName>
    <definedName name="Bitumen" localSheetId="8">#REF!</definedName>
    <definedName name="Bitumen" localSheetId="6">#REF!</definedName>
    <definedName name="Bitumen" localSheetId="0">#REF!</definedName>
    <definedName name="Bitumen">#REF!</definedName>
    <definedName name="BLO.12">[6]MAT!$B$76:$H$76</definedName>
    <definedName name="BLO.4">[6]MAT!$B$73:$H$73</definedName>
    <definedName name="BLO.6">[6]MAT!$B$74:$H$74</definedName>
    <definedName name="BLO.8">[6]MAT!$B$75:$H$75</definedName>
    <definedName name="BLO.S4">[6]MAT!$B$70:$H$70</definedName>
    <definedName name="BLO.S6">[6]MAT!$B$71:$H$71</definedName>
    <definedName name="BLO.S8">[6]MAT!$B$72:$H$72</definedName>
    <definedName name="BLS">[6]LAB!$B$7:$H$7</definedName>
    <definedName name="BOLT">[6]MAT!$B$27:$H$27</definedName>
    <definedName name="BR">[6]MAT!$B$22:$H$22</definedName>
    <definedName name="BR.BA">[6]MAT!$B$25:$H$25</definedName>
    <definedName name="BR.SP">[6]MAT!$B$23:$H$23</definedName>
    <definedName name="BR.T">[6]MAT!$B$24:$H$24</definedName>
    <definedName name="BT">[6]MAT!$B$188:$H$188</definedName>
    <definedName name="BULO">[6]EQP!$B$9:$H$9</definedName>
    <definedName name="BUM">[6]LAB!$B$10:$H$10</definedName>
    <definedName name="BUS">[6]MAT!$B$183:$H$183</definedName>
    <definedName name="BUSH">[6]MAT!$B$28:$H$28</definedName>
    <definedName name="BW">[6]MAT!$B$11:$H$11</definedName>
    <definedName name="C.16FC" localSheetId="2">#REF!</definedName>
    <definedName name="C.16FC" localSheetId="4">#REF!</definedName>
    <definedName name="C.16FC" localSheetId="9">#REF!</definedName>
    <definedName name="C.16FC" localSheetId="5">#REF!</definedName>
    <definedName name="C.16FC" localSheetId="7">#REF!</definedName>
    <definedName name="C.16FC" localSheetId="8">#REF!</definedName>
    <definedName name="C.16FC" localSheetId="6">#REF!</definedName>
    <definedName name="C.16FC" localSheetId="0">#REF!</definedName>
    <definedName name="C.16FC">#REF!</definedName>
    <definedName name="C.4FC" localSheetId="2">#REF!</definedName>
    <definedName name="C.4FC" localSheetId="4">#REF!</definedName>
    <definedName name="C.4FC" localSheetId="9">#REF!</definedName>
    <definedName name="C.4FC" localSheetId="5">#REF!</definedName>
    <definedName name="C.4FC" localSheetId="7">#REF!</definedName>
    <definedName name="C.4FC" localSheetId="8">#REF!</definedName>
    <definedName name="C.4FC" localSheetId="6">#REF!</definedName>
    <definedName name="C.4FC" localSheetId="0">#REF!</definedName>
    <definedName name="C.4FC">#REF!</definedName>
    <definedName name="C.Anch" localSheetId="2">#REF!</definedName>
    <definedName name="C.Anch" localSheetId="4">#REF!</definedName>
    <definedName name="C.Anch" localSheetId="9">#REF!</definedName>
    <definedName name="C.Anch" localSheetId="5">#REF!</definedName>
    <definedName name="C.Anch" localSheetId="7">#REF!</definedName>
    <definedName name="C.Anch" localSheetId="8">#REF!</definedName>
    <definedName name="C.Anch" localSheetId="6">#REF!</definedName>
    <definedName name="C.Anch" localSheetId="0">#REF!</definedName>
    <definedName name="C.Anch">#REF!</definedName>
    <definedName name="C.BGV20" localSheetId="2">#REF!</definedName>
    <definedName name="C.BGV20" localSheetId="4">#REF!</definedName>
    <definedName name="C.BGV20" localSheetId="9">#REF!</definedName>
    <definedName name="C.BGV20" localSheetId="5">#REF!</definedName>
    <definedName name="C.BGV20" localSheetId="7">#REF!</definedName>
    <definedName name="C.BGV20" localSheetId="8">#REF!</definedName>
    <definedName name="C.BGV20" localSheetId="6">#REF!</definedName>
    <definedName name="C.BGV20" localSheetId="0">#REF!</definedName>
    <definedName name="C.BGV20">#REF!</definedName>
    <definedName name="C.BGV25" localSheetId="2">#REF!</definedName>
    <definedName name="C.BGV25" localSheetId="4">#REF!</definedName>
    <definedName name="C.BGV25" localSheetId="9">#REF!</definedName>
    <definedName name="C.BGV25" localSheetId="5">#REF!</definedName>
    <definedName name="C.BGV25" localSheetId="7">#REF!</definedName>
    <definedName name="C.BGV25" localSheetId="8">#REF!</definedName>
    <definedName name="C.BGV25" localSheetId="6">#REF!</definedName>
    <definedName name="C.BGV25" localSheetId="0">#REF!</definedName>
    <definedName name="C.BGV25">#REF!</definedName>
    <definedName name="C.BW" localSheetId="2">#REF!</definedName>
    <definedName name="C.BW" localSheetId="4">#REF!</definedName>
    <definedName name="C.BW" localSheetId="9">#REF!</definedName>
    <definedName name="C.BW" localSheetId="5">#REF!</definedName>
    <definedName name="C.BW" localSheetId="7">#REF!</definedName>
    <definedName name="C.BW" localSheetId="8">#REF!</definedName>
    <definedName name="C.BW" localSheetId="6">#REF!</definedName>
    <definedName name="C.BW" localSheetId="0">#REF!</definedName>
    <definedName name="C.BW">#REF!</definedName>
    <definedName name="C.CAB" localSheetId="2">#REF!</definedName>
    <definedName name="C.CAB" localSheetId="4">#REF!</definedName>
    <definedName name="C.CAB" localSheetId="9">#REF!</definedName>
    <definedName name="C.CAB" localSheetId="5">#REF!</definedName>
    <definedName name="C.CAB" localSheetId="7">#REF!</definedName>
    <definedName name="C.CAB" localSheetId="8">#REF!</definedName>
    <definedName name="C.CAB" localSheetId="6">#REF!</definedName>
    <definedName name="C.CAB" localSheetId="0">#REF!</definedName>
    <definedName name="C.CAB">#REF!</definedName>
    <definedName name="C.CGI" localSheetId="2">#REF!</definedName>
    <definedName name="C.CGI" localSheetId="4">#REF!</definedName>
    <definedName name="C.CGI" localSheetId="9">#REF!</definedName>
    <definedName name="C.CGI" localSheetId="5">#REF!</definedName>
    <definedName name="C.CGI" localSheetId="7">#REF!</definedName>
    <definedName name="C.CGI" localSheetId="8">#REF!</definedName>
    <definedName name="C.CGI" localSheetId="6">#REF!</definedName>
    <definedName name="C.CGI" localSheetId="0">#REF!</definedName>
    <definedName name="C.CGI">#REF!</definedName>
    <definedName name="C.DBS" localSheetId="2">#REF!</definedName>
    <definedName name="C.DBS" localSheetId="4">#REF!</definedName>
    <definedName name="C.DBS" localSheetId="9">#REF!</definedName>
    <definedName name="C.DBS" localSheetId="5">#REF!</definedName>
    <definedName name="C.DBS" localSheetId="7">#REF!</definedName>
    <definedName name="C.DBS" localSheetId="8">#REF!</definedName>
    <definedName name="C.DBS" localSheetId="6">#REF!</definedName>
    <definedName name="C.DBS" localSheetId="0">#REF!</definedName>
    <definedName name="C.DBS">#REF!</definedName>
    <definedName name="C.DR300" localSheetId="2">#REF!</definedName>
    <definedName name="C.DR300" localSheetId="4">#REF!</definedName>
    <definedName name="C.DR300" localSheetId="9">#REF!</definedName>
    <definedName name="C.DR300" localSheetId="5">#REF!</definedName>
    <definedName name="C.DR300" localSheetId="7">#REF!</definedName>
    <definedName name="C.DR300" localSheetId="8">#REF!</definedName>
    <definedName name="C.DR300" localSheetId="6">#REF!</definedName>
    <definedName name="C.DR300" localSheetId="0">#REF!</definedName>
    <definedName name="C.DR300">#REF!</definedName>
    <definedName name="C.DR450" localSheetId="2">#REF!</definedName>
    <definedName name="C.DR450" localSheetId="4">#REF!</definedName>
    <definedName name="C.DR450" localSheetId="9">#REF!</definedName>
    <definedName name="C.DR450" localSheetId="5">#REF!</definedName>
    <definedName name="C.DR450" localSheetId="7">#REF!</definedName>
    <definedName name="C.DR450" localSheetId="8">#REF!</definedName>
    <definedName name="C.DR450" localSheetId="6">#REF!</definedName>
    <definedName name="C.DR450" localSheetId="0">#REF!</definedName>
    <definedName name="C.DR450">#REF!</definedName>
    <definedName name="C.FEN" localSheetId="2">#REF!</definedName>
    <definedName name="C.FEN" localSheetId="4">#REF!</definedName>
    <definedName name="C.FEN" localSheetId="9">#REF!</definedName>
    <definedName name="C.FEN" localSheetId="5">#REF!</definedName>
    <definedName name="C.FEN" localSheetId="7">#REF!</definedName>
    <definedName name="C.FEN" localSheetId="8">#REF!</definedName>
    <definedName name="C.FEN" localSheetId="6">#REF!</definedName>
    <definedName name="C.FEN" localSheetId="0">#REF!</definedName>
    <definedName name="C.FEN">#REF!</definedName>
    <definedName name="C.FEn2" localSheetId="2">#REF!</definedName>
    <definedName name="C.FEn2" localSheetId="4">#REF!</definedName>
    <definedName name="C.FEn2" localSheetId="9">#REF!</definedName>
    <definedName name="C.FEn2" localSheetId="5">#REF!</definedName>
    <definedName name="C.FEn2" localSheetId="7">#REF!</definedName>
    <definedName name="C.FEn2" localSheetId="8">#REF!</definedName>
    <definedName name="C.FEn2" localSheetId="6">#REF!</definedName>
    <definedName name="C.FEn2" localSheetId="0">#REF!</definedName>
    <definedName name="C.FEn2">#REF!</definedName>
    <definedName name="C.FEN3" localSheetId="2">#REF!</definedName>
    <definedName name="C.FEN3" localSheetId="4">#REF!</definedName>
    <definedName name="C.FEN3" localSheetId="9">#REF!</definedName>
    <definedName name="C.FEN3" localSheetId="5">#REF!</definedName>
    <definedName name="C.FEN3" localSheetId="7">#REF!</definedName>
    <definedName name="C.FEN3" localSheetId="8">#REF!</definedName>
    <definedName name="C.FEN3" localSheetId="6">#REF!</definedName>
    <definedName name="C.FEN3" localSheetId="0">#REF!</definedName>
    <definedName name="C.FEN3">#REF!</definedName>
    <definedName name="C.FPump" localSheetId="2">#REF!</definedName>
    <definedName name="C.FPump" localSheetId="4">#REF!</definedName>
    <definedName name="C.FPump" localSheetId="9">#REF!</definedName>
    <definedName name="C.FPump" localSheetId="5">#REF!</definedName>
    <definedName name="C.FPump" localSheetId="7">#REF!</definedName>
    <definedName name="C.FPump" localSheetId="8">#REF!</definedName>
    <definedName name="C.FPump" localSheetId="6">#REF!</definedName>
    <definedName name="C.FPump" localSheetId="0">#REF!</definedName>
    <definedName name="C.FPump">#REF!</definedName>
    <definedName name="C.FT" localSheetId="2">#REF!</definedName>
    <definedName name="C.FT" localSheetId="4">#REF!</definedName>
    <definedName name="C.FT" localSheetId="9">#REF!</definedName>
    <definedName name="C.FT" localSheetId="5">#REF!</definedName>
    <definedName name="C.FT" localSheetId="7">#REF!</definedName>
    <definedName name="C.FT" localSheetId="8">#REF!</definedName>
    <definedName name="C.FT" localSheetId="6">#REF!</definedName>
    <definedName name="C.FT" localSheetId="0">#REF!</definedName>
    <definedName name="C.FT">#REF!</definedName>
    <definedName name="C.GATE" localSheetId="2">#REF!</definedName>
    <definedName name="C.GATE" localSheetId="4">#REF!</definedName>
    <definedName name="C.GATE" localSheetId="9">#REF!</definedName>
    <definedName name="C.GATE" localSheetId="5">#REF!</definedName>
    <definedName name="C.GATE" localSheetId="7">#REF!</definedName>
    <definedName name="C.GATE" localSheetId="8">#REF!</definedName>
    <definedName name="C.GATE" localSheetId="6">#REF!</definedName>
    <definedName name="C.GATE" localSheetId="0">#REF!</definedName>
    <definedName name="C.GATE">#REF!</definedName>
    <definedName name="C.GFC" localSheetId="2">#REF!</definedName>
    <definedName name="C.GFC" localSheetId="4">#REF!</definedName>
    <definedName name="C.GFC" localSheetId="9">#REF!</definedName>
    <definedName name="C.GFC" localSheetId="5">#REF!</definedName>
    <definedName name="C.GFC" localSheetId="7">#REF!</definedName>
    <definedName name="C.GFC" localSheetId="8">#REF!</definedName>
    <definedName name="C.GFC" localSheetId="6">#REF!</definedName>
    <definedName name="C.GFC" localSheetId="0">#REF!</definedName>
    <definedName name="C.GFC">#REF!</definedName>
    <definedName name="C.GRF" localSheetId="2">#REF!</definedName>
    <definedName name="C.GRF" localSheetId="4">#REF!</definedName>
    <definedName name="C.GRF" localSheetId="9">#REF!</definedName>
    <definedName name="C.GRF" localSheetId="5">#REF!</definedName>
    <definedName name="C.GRF" localSheetId="7">#REF!</definedName>
    <definedName name="C.GRF" localSheetId="8">#REF!</definedName>
    <definedName name="C.GRF" localSheetId="6">#REF!</definedName>
    <definedName name="C.GRF" localSheetId="0">#REF!</definedName>
    <definedName name="C.GRF">#REF!</definedName>
    <definedName name="C.GRT" localSheetId="2">#REF!</definedName>
    <definedName name="C.GRT" localSheetId="4">#REF!</definedName>
    <definedName name="C.GRT" localSheetId="9">#REF!</definedName>
    <definedName name="C.GRT" localSheetId="5">#REF!</definedName>
    <definedName name="C.GRT" localSheetId="7">#REF!</definedName>
    <definedName name="C.GRT" localSheetId="8">#REF!</definedName>
    <definedName name="C.GRT" localSheetId="6">#REF!</definedName>
    <definedName name="C.GRT" localSheetId="0">#REF!</definedName>
    <definedName name="C.GRT">#REF!</definedName>
    <definedName name="C.GT">[6]MAT!$B$158:$H$158</definedName>
    <definedName name="C.GT1" localSheetId="2">#REF!</definedName>
    <definedName name="C.GT1" localSheetId="4">#REF!</definedName>
    <definedName name="C.GT1" localSheetId="9">#REF!</definedName>
    <definedName name="C.GT1" localSheetId="5">#REF!</definedName>
    <definedName name="C.GT1" localSheetId="7">#REF!</definedName>
    <definedName name="C.GT1" localSheetId="8">#REF!</definedName>
    <definedName name="C.GT1" localSheetId="6">#REF!</definedName>
    <definedName name="C.GT1" localSheetId="0">#REF!</definedName>
    <definedName name="C.GT1">#REF!</definedName>
    <definedName name="C.GT2" localSheetId="2">#REF!</definedName>
    <definedName name="C.GT2" localSheetId="4">#REF!</definedName>
    <definedName name="C.GT2" localSheetId="9">#REF!</definedName>
    <definedName name="C.GT2" localSheetId="5">#REF!</definedName>
    <definedName name="C.GT2" localSheetId="7">#REF!</definedName>
    <definedName name="C.GT2" localSheetId="8">#REF!</definedName>
    <definedName name="C.GT2" localSheetId="6">#REF!</definedName>
    <definedName name="C.GT2" localSheetId="0">#REF!</definedName>
    <definedName name="C.GT2">#REF!</definedName>
    <definedName name="C.JLR" localSheetId="2">#REF!</definedName>
    <definedName name="C.JLR" localSheetId="4">#REF!</definedName>
    <definedName name="C.JLR" localSheetId="9">#REF!</definedName>
    <definedName name="C.JLR" localSheetId="5">#REF!</definedName>
    <definedName name="C.JLR" localSheetId="7">#REF!</definedName>
    <definedName name="C.JLR" localSheetId="8">#REF!</definedName>
    <definedName name="C.JLR" localSheetId="6">#REF!</definedName>
    <definedName name="C.JLR" localSheetId="0">#REF!</definedName>
    <definedName name="C.JLR">#REF!</definedName>
    <definedName name="C.KHP" localSheetId="2">#REF!</definedName>
    <definedName name="C.KHP" localSheetId="4">#REF!</definedName>
    <definedName name="C.KHP" localSheetId="9">#REF!</definedName>
    <definedName name="C.KHP" localSheetId="5">#REF!</definedName>
    <definedName name="C.KHP" localSheetId="7">#REF!</definedName>
    <definedName name="C.KHP" localSheetId="8">#REF!</definedName>
    <definedName name="C.KHP" localSheetId="6">#REF!</definedName>
    <definedName name="C.KHP" localSheetId="0">#REF!</definedName>
    <definedName name="C.KHP">#REF!</definedName>
    <definedName name="C.KST" localSheetId="2">#REF!</definedName>
    <definedName name="C.KST" localSheetId="4">#REF!</definedName>
    <definedName name="C.KST" localSheetId="9">#REF!</definedName>
    <definedName name="C.KST" localSheetId="5">#REF!</definedName>
    <definedName name="C.KST" localSheetId="7">#REF!</definedName>
    <definedName name="C.KST" localSheetId="8">#REF!</definedName>
    <definedName name="C.KST" localSheetId="6">#REF!</definedName>
    <definedName name="C.KST" localSheetId="0">#REF!</definedName>
    <definedName name="C.KST">#REF!</definedName>
    <definedName name="c.lift" localSheetId="2">#REF!</definedName>
    <definedName name="c.lift" localSheetId="4">#REF!</definedName>
    <definedName name="c.lift" localSheetId="9">#REF!</definedName>
    <definedName name="c.lift" localSheetId="5">#REF!</definedName>
    <definedName name="c.lift" localSheetId="7">#REF!</definedName>
    <definedName name="c.lift" localSheetId="8">#REF!</definedName>
    <definedName name="c.lift" localSheetId="6">#REF!</definedName>
    <definedName name="c.lift" localSheetId="0">#REF!</definedName>
    <definedName name="c.lift">#REF!</definedName>
    <definedName name="C.MANH" localSheetId="2">#REF!</definedName>
    <definedName name="C.MANH" localSheetId="4">#REF!</definedName>
    <definedName name="C.MANH" localSheetId="9">#REF!</definedName>
    <definedName name="C.MANH" localSheetId="5">#REF!</definedName>
    <definedName name="C.MANH" localSheetId="7">#REF!</definedName>
    <definedName name="C.MANH" localSheetId="8">#REF!</definedName>
    <definedName name="C.MANH" localSheetId="6">#REF!</definedName>
    <definedName name="C.MANH" localSheetId="0">#REF!</definedName>
    <definedName name="C.MANH">#REF!</definedName>
    <definedName name="c.manh.e" localSheetId="2">#REF!</definedName>
    <definedName name="c.manh.e" localSheetId="4">#REF!</definedName>
    <definedName name="c.manh.e" localSheetId="9">#REF!</definedName>
    <definedName name="c.manh.e" localSheetId="5">#REF!</definedName>
    <definedName name="c.manh.e" localSheetId="7">#REF!</definedName>
    <definedName name="c.manh.e" localSheetId="8">#REF!</definedName>
    <definedName name="c.manh.e" localSheetId="6">#REF!</definedName>
    <definedName name="c.manh.e" localSheetId="0">#REF!</definedName>
    <definedName name="c.manh.e">#REF!</definedName>
    <definedName name="C.MFC" localSheetId="2">#REF!</definedName>
    <definedName name="C.MFC" localSheetId="4">#REF!</definedName>
    <definedName name="C.MFC" localSheetId="9">#REF!</definedName>
    <definedName name="C.MFC" localSheetId="5">#REF!</definedName>
    <definedName name="C.MFC" localSheetId="7">#REF!</definedName>
    <definedName name="C.MFC" localSheetId="8">#REF!</definedName>
    <definedName name="C.MFC" localSheetId="6">#REF!</definedName>
    <definedName name="C.MFC" localSheetId="0">#REF!</definedName>
    <definedName name="C.MFC">#REF!</definedName>
    <definedName name="C.MFT" localSheetId="2">#REF!</definedName>
    <definedName name="C.MFT" localSheetId="4">#REF!</definedName>
    <definedName name="C.MFT" localSheetId="9">#REF!</definedName>
    <definedName name="C.MFT" localSheetId="5">#REF!</definedName>
    <definedName name="C.MFT" localSheetId="7">#REF!</definedName>
    <definedName name="C.MFT" localSheetId="8">#REF!</definedName>
    <definedName name="C.MFT" localSheetId="6">#REF!</definedName>
    <definedName name="C.MFT" localSheetId="0">#REF!</definedName>
    <definedName name="C.MFT">#REF!</definedName>
    <definedName name="C.MHC550" localSheetId="2">#REF!</definedName>
    <definedName name="C.MHC550" localSheetId="4">#REF!</definedName>
    <definedName name="C.MHC550" localSheetId="9">#REF!</definedName>
    <definedName name="C.MHC550" localSheetId="5">#REF!</definedName>
    <definedName name="C.MHC550" localSheetId="7">#REF!</definedName>
    <definedName name="C.MHC550" localSheetId="8">#REF!</definedName>
    <definedName name="C.MHC550" localSheetId="6">#REF!</definedName>
    <definedName name="C.MHC550" localSheetId="0">#REF!</definedName>
    <definedName name="C.MHC550">#REF!</definedName>
    <definedName name="C.MHC600" localSheetId="2">#REF!</definedName>
    <definedName name="C.MHC600" localSheetId="4">#REF!</definedName>
    <definedName name="C.MHC600" localSheetId="9">#REF!</definedName>
    <definedName name="C.MHC600" localSheetId="5">#REF!</definedName>
    <definedName name="C.MHC600" localSheetId="7">#REF!</definedName>
    <definedName name="C.MHC600" localSheetId="8">#REF!</definedName>
    <definedName name="C.MHC600" localSheetId="6">#REF!</definedName>
    <definedName name="C.MHC600" localSheetId="0">#REF!</definedName>
    <definedName name="C.MHC600">#REF!</definedName>
    <definedName name="C.MS100" localSheetId="2">#REF!</definedName>
    <definedName name="C.MS100" localSheetId="4">#REF!</definedName>
    <definedName name="C.MS100" localSheetId="9">#REF!</definedName>
    <definedName name="C.MS100" localSheetId="5">#REF!</definedName>
    <definedName name="C.MS100" localSheetId="7">#REF!</definedName>
    <definedName name="C.MS100" localSheetId="8">#REF!</definedName>
    <definedName name="C.MS100" localSheetId="6">#REF!</definedName>
    <definedName name="C.MS100" localSheetId="0">#REF!</definedName>
    <definedName name="C.MS100">#REF!</definedName>
    <definedName name="C.MS150" localSheetId="2">#REF!</definedName>
    <definedName name="C.MS150" localSheetId="4">#REF!</definedName>
    <definedName name="C.MS150" localSheetId="9">#REF!</definedName>
    <definedName name="C.MS150" localSheetId="5">#REF!</definedName>
    <definedName name="C.MS150" localSheetId="7">#REF!</definedName>
    <definedName name="C.MS150" localSheetId="8">#REF!</definedName>
    <definedName name="C.MS150" localSheetId="6">#REF!</definedName>
    <definedName name="C.MS150" localSheetId="0">#REF!</definedName>
    <definedName name="C.MS150">#REF!</definedName>
    <definedName name="C.MS50" localSheetId="2">#REF!</definedName>
    <definedName name="C.MS50" localSheetId="4">#REF!</definedName>
    <definedName name="C.MS50" localSheetId="9">#REF!</definedName>
    <definedName name="C.MS50" localSheetId="5">#REF!</definedName>
    <definedName name="C.MS50" localSheetId="7">#REF!</definedName>
    <definedName name="C.MS50" localSheetId="8">#REF!</definedName>
    <definedName name="C.MS50" localSheetId="6">#REF!</definedName>
    <definedName name="C.MS50" localSheetId="0">#REF!</definedName>
    <definedName name="C.MS50">#REF!</definedName>
    <definedName name="C.MS75" localSheetId="2">#REF!</definedName>
    <definedName name="C.MS75" localSheetId="4">#REF!</definedName>
    <definedName name="C.MS75" localSheetId="9">#REF!</definedName>
    <definedName name="C.MS75" localSheetId="5">#REF!</definedName>
    <definedName name="C.MS75" localSheetId="7">#REF!</definedName>
    <definedName name="C.MS75" localSheetId="8">#REF!</definedName>
    <definedName name="C.MS75" localSheetId="6">#REF!</definedName>
    <definedName name="C.MS75" localSheetId="0">#REF!</definedName>
    <definedName name="C.MS75">#REF!</definedName>
    <definedName name="C.MSH" localSheetId="2">#REF!</definedName>
    <definedName name="C.MSH" localSheetId="4">#REF!</definedName>
    <definedName name="C.MSH" localSheetId="9">#REF!</definedName>
    <definedName name="C.MSH" localSheetId="5">#REF!</definedName>
    <definedName name="C.MSH" localSheetId="7">#REF!</definedName>
    <definedName name="C.MSH" localSheetId="8">#REF!</definedName>
    <definedName name="C.MSH" localSheetId="6">#REF!</definedName>
    <definedName name="C.MSH" localSheetId="0">#REF!</definedName>
    <definedName name="C.MSH">#REF!</definedName>
    <definedName name="C.ORN" localSheetId="2">#REF!</definedName>
    <definedName name="C.ORN" localSheetId="4">#REF!</definedName>
    <definedName name="C.ORN" localSheetId="9">#REF!</definedName>
    <definedName name="C.ORN" localSheetId="5">#REF!</definedName>
    <definedName name="C.ORN" localSheetId="7">#REF!</definedName>
    <definedName name="C.ORN" localSheetId="8">#REF!</definedName>
    <definedName name="C.ORN" localSheetId="6">#REF!</definedName>
    <definedName name="C.ORN" localSheetId="0">#REF!</definedName>
    <definedName name="C.ORN">#REF!</definedName>
    <definedName name="C.PBL" localSheetId="2">#REF!</definedName>
    <definedName name="C.PBL" localSheetId="4">#REF!</definedName>
    <definedName name="C.PBL" localSheetId="9">#REF!</definedName>
    <definedName name="C.PBL" localSheetId="5">#REF!</definedName>
    <definedName name="C.PBL" localSheetId="7">#REF!</definedName>
    <definedName name="C.PBL" localSheetId="8">#REF!</definedName>
    <definedName name="C.PBL" localSheetId="6">#REF!</definedName>
    <definedName name="C.PBL" localSheetId="0">#REF!</definedName>
    <definedName name="C.PBL">#REF!</definedName>
    <definedName name="C.PE110" localSheetId="2">#REF!</definedName>
    <definedName name="C.PE110" localSheetId="4">#REF!</definedName>
    <definedName name="C.PE110" localSheetId="9">#REF!</definedName>
    <definedName name="C.PE110" localSheetId="5">#REF!</definedName>
    <definedName name="C.PE110" localSheetId="7">#REF!</definedName>
    <definedName name="C.PE110" localSheetId="8">#REF!</definedName>
    <definedName name="C.PE110" localSheetId="6">#REF!</definedName>
    <definedName name="C.PE110" localSheetId="0">#REF!</definedName>
    <definedName name="C.PE110">#REF!</definedName>
    <definedName name="C.PE25" localSheetId="2">#REF!</definedName>
    <definedName name="C.PE25" localSheetId="4">#REF!</definedName>
    <definedName name="C.PE25" localSheetId="9">#REF!</definedName>
    <definedName name="C.PE25" localSheetId="5">#REF!</definedName>
    <definedName name="C.PE25" localSheetId="7">#REF!</definedName>
    <definedName name="C.PE25" localSheetId="8">#REF!</definedName>
    <definedName name="C.PE25" localSheetId="6">#REF!</definedName>
    <definedName name="C.PE25" localSheetId="0">#REF!</definedName>
    <definedName name="C.PE25">#REF!</definedName>
    <definedName name="C.PE32" localSheetId="2">#REF!</definedName>
    <definedName name="C.PE32" localSheetId="4">#REF!</definedName>
    <definedName name="C.PE32" localSheetId="9">#REF!</definedName>
    <definedName name="C.PE32" localSheetId="5">#REF!</definedName>
    <definedName name="C.PE32" localSheetId="7">#REF!</definedName>
    <definedName name="C.PE32" localSheetId="8">#REF!</definedName>
    <definedName name="C.PE32" localSheetId="6">#REF!</definedName>
    <definedName name="C.PE32" localSheetId="0">#REF!</definedName>
    <definedName name="C.PE32">#REF!</definedName>
    <definedName name="C.PE40" localSheetId="2">#REF!</definedName>
    <definedName name="C.PE40" localSheetId="4">#REF!</definedName>
    <definedName name="C.PE40" localSheetId="9">#REF!</definedName>
    <definedName name="C.PE40" localSheetId="5">#REF!</definedName>
    <definedName name="C.PE40" localSheetId="7">#REF!</definedName>
    <definedName name="C.PE40" localSheetId="8">#REF!</definedName>
    <definedName name="C.PE40" localSheetId="6">#REF!</definedName>
    <definedName name="C.PE40" localSheetId="0">#REF!</definedName>
    <definedName name="C.PE40">#REF!</definedName>
    <definedName name="C.PE50" localSheetId="2">#REF!</definedName>
    <definedName name="C.PE50" localSheetId="4">#REF!</definedName>
    <definedName name="C.PE50" localSheetId="9">#REF!</definedName>
    <definedName name="C.PE50" localSheetId="5">#REF!</definedName>
    <definedName name="C.PE50" localSheetId="7">#REF!</definedName>
    <definedName name="C.PE50" localSheetId="8">#REF!</definedName>
    <definedName name="C.PE50" localSheetId="6">#REF!</definedName>
    <definedName name="C.PE50" localSheetId="0">#REF!</definedName>
    <definedName name="C.PE50">#REF!</definedName>
    <definedName name="C.PE63" localSheetId="2">#REF!</definedName>
    <definedName name="C.PE63" localSheetId="4">#REF!</definedName>
    <definedName name="C.PE63" localSheetId="9">#REF!</definedName>
    <definedName name="C.PE63" localSheetId="5">#REF!</definedName>
    <definedName name="C.PE63" localSheetId="7">#REF!</definedName>
    <definedName name="C.PE63" localSheetId="8">#REF!</definedName>
    <definedName name="C.PE63" localSheetId="6">#REF!</definedName>
    <definedName name="C.PE63" localSheetId="0">#REF!</definedName>
    <definedName name="C.PE63">#REF!</definedName>
    <definedName name="C.PE75" localSheetId="2">#REF!</definedName>
    <definedName name="C.PE75" localSheetId="4">#REF!</definedName>
    <definedName name="C.PE75" localSheetId="9">#REF!</definedName>
    <definedName name="C.PE75" localSheetId="5">#REF!</definedName>
    <definedName name="C.PE75" localSheetId="7">#REF!</definedName>
    <definedName name="C.PE75" localSheetId="8">#REF!</definedName>
    <definedName name="C.PE75" localSheetId="6">#REF!</definedName>
    <definedName name="C.PE75" localSheetId="0">#REF!</definedName>
    <definedName name="C.PE75">#REF!</definedName>
    <definedName name="C.PE90" localSheetId="2">#REF!</definedName>
    <definedName name="C.PE90" localSheetId="4">#REF!</definedName>
    <definedName name="C.PE90" localSheetId="9">#REF!</definedName>
    <definedName name="C.PE90" localSheetId="5">#REF!</definedName>
    <definedName name="C.PE90" localSheetId="7">#REF!</definedName>
    <definedName name="C.PE90" localSheetId="8">#REF!</definedName>
    <definedName name="C.PE90" localSheetId="6">#REF!</definedName>
    <definedName name="C.PE90" localSheetId="0">#REF!</definedName>
    <definedName name="C.PE90">#REF!</definedName>
    <definedName name="C.PGI" localSheetId="2">#REF!</definedName>
    <definedName name="C.PGI" localSheetId="4">#REF!</definedName>
    <definedName name="C.PGI" localSheetId="9">#REF!</definedName>
    <definedName name="C.PGI" localSheetId="5">#REF!</definedName>
    <definedName name="C.PGI" localSheetId="7">#REF!</definedName>
    <definedName name="C.PGI" localSheetId="8">#REF!</definedName>
    <definedName name="C.PGI" localSheetId="6">#REF!</definedName>
    <definedName name="C.PGI" localSheetId="0">#REF!</definedName>
    <definedName name="C.PGI">#REF!</definedName>
    <definedName name="C.PPR100" localSheetId="2">#REF!</definedName>
    <definedName name="C.PPR100" localSheetId="4">#REF!</definedName>
    <definedName name="C.PPR100" localSheetId="9">#REF!</definedName>
    <definedName name="C.PPR100" localSheetId="5">#REF!</definedName>
    <definedName name="C.PPR100" localSheetId="7">#REF!</definedName>
    <definedName name="C.PPR100" localSheetId="8">#REF!</definedName>
    <definedName name="C.PPR100" localSheetId="6">#REF!</definedName>
    <definedName name="C.PPR100" localSheetId="0">#REF!</definedName>
    <definedName name="C.PPR100">#REF!</definedName>
    <definedName name="C.PPR20" localSheetId="2">#REF!</definedName>
    <definedName name="C.PPR20" localSheetId="4">#REF!</definedName>
    <definedName name="C.PPR20" localSheetId="9">#REF!</definedName>
    <definedName name="C.PPR20" localSheetId="5">#REF!</definedName>
    <definedName name="C.PPR20" localSheetId="7">#REF!</definedName>
    <definedName name="C.PPR20" localSheetId="8">#REF!</definedName>
    <definedName name="C.PPR20" localSheetId="6">#REF!</definedName>
    <definedName name="C.PPR20" localSheetId="0">#REF!</definedName>
    <definedName name="C.PPR20">#REF!</definedName>
    <definedName name="C.PPR25" localSheetId="2">#REF!</definedName>
    <definedName name="C.PPR25" localSheetId="4">#REF!</definedName>
    <definedName name="C.PPR25" localSheetId="9">#REF!</definedName>
    <definedName name="C.PPR25" localSheetId="5">#REF!</definedName>
    <definedName name="C.PPR25" localSheetId="7">#REF!</definedName>
    <definedName name="C.PPR25" localSheetId="8">#REF!</definedName>
    <definedName name="C.PPR25" localSheetId="6">#REF!</definedName>
    <definedName name="C.PPR25" localSheetId="0">#REF!</definedName>
    <definedName name="C.PPR25">#REF!</definedName>
    <definedName name="C.PPR32" localSheetId="2">#REF!</definedName>
    <definedName name="C.PPR32" localSheetId="4">#REF!</definedName>
    <definedName name="C.PPR32" localSheetId="9">#REF!</definedName>
    <definedName name="C.PPR32" localSheetId="5">#REF!</definedName>
    <definedName name="C.PPR32" localSheetId="7">#REF!</definedName>
    <definedName name="C.PPR32" localSheetId="8">#REF!</definedName>
    <definedName name="C.PPR32" localSheetId="6">#REF!</definedName>
    <definedName name="C.PPR32" localSheetId="0">#REF!</definedName>
    <definedName name="C.PPR32">#REF!</definedName>
    <definedName name="C.PPR40" localSheetId="2">#REF!</definedName>
    <definedName name="C.PPR40" localSheetId="4">#REF!</definedName>
    <definedName name="C.PPR40" localSheetId="9">#REF!</definedName>
    <definedName name="C.PPR40" localSheetId="5">#REF!</definedName>
    <definedName name="C.PPR40" localSheetId="7">#REF!</definedName>
    <definedName name="C.PPR40" localSheetId="8">#REF!</definedName>
    <definedName name="C.PPR40" localSheetId="6">#REF!</definedName>
    <definedName name="C.PPR40" localSheetId="0">#REF!</definedName>
    <definedName name="C.PPR40">#REF!</definedName>
    <definedName name="C.PPR50" localSheetId="2">#REF!</definedName>
    <definedName name="C.PPR50" localSheetId="4">#REF!</definedName>
    <definedName name="C.PPR50" localSheetId="9">#REF!</definedName>
    <definedName name="C.PPR50" localSheetId="5">#REF!</definedName>
    <definedName name="C.PPR50" localSheetId="7">#REF!</definedName>
    <definedName name="C.PPR50" localSheetId="8">#REF!</definedName>
    <definedName name="C.PPR50" localSheetId="6">#REF!</definedName>
    <definedName name="C.PPR50" localSheetId="0">#REF!</definedName>
    <definedName name="C.PPR50">#REF!</definedName>
    <definedName name="C.PPR63" localSheetId="2">#REF!</definedName>
    <definedName name="C.PPR63" localSheetId="4">#REF!</definedName>
    <definedName name="C.PPR63" localSheetId="9">#REF!</definedName>
    <definedName name="C.PPR63" localSheetId="5">#REF!</definedName>
    <definedName name="C.PPR63" localSheetId="7">#REF!</definedName>
    <definedName name="C.PPR63" localSheetId="8">#REF!</definedName>
    <definedName name="C.PPR63" localSheetId="6">#REF!</definedName>
    <definedName name="C.PPR63" localSheetId="0">#REF!</definedName>
    <definedName name="C.PPR63">#REF!</definedName>
    <definedName name="C.PPR75" localSheetId="2">#REF!</definedName>
    <definedName name="C.PPR75" localSheetId="4">#REF!</definedName>
    <definedName name="C.PPR75" localSheetId="9">#REF!</definedName>
    <definedName name="C.PPR75" localSheetId="5">#REF!</definedName>
    <definedName name="C.PPR75" localSheetId="7">#REF!</definedName>
    <definedName name="C.PPR75" localSheetId="8">#REF!</definedName>
    <definedName name="C.PPR75" localSheetId="6">#REF!</definedName>
    <definedName name="C.PPR75" localSheetId="0">#REF!</definedName>
    <definedName name="C.PPR75">#REF!</definedName>
    <definedName name="C.PT1" localSheetId="2">#REF!</definedName>
    <definedName name="C.PT1" localSheetId="4">#REF!</definedName>
    <definedName name="C.PT1" localSheetId="9">#REF!</definedName>
    <definedName name="C.PT1" localSheetId="5">#REF!</definedName>
    <definedName name="C.PT1" localSheetId="7">#REF!</definedName>
    <definedName name="C.PT1" localSheetId="8">#REF!</definedName>
    <definedName name="C.PT1" localSheetId="6">#REF!</definedName>
    <definedName name="C.PT1" localSheetId="0">#REF!</definedName>
    <definedName name="C.PT1">#REF!</definedName>
    <definedName name="C.PT2" localSheetId="2">#REF!</definedName>
    <definedName name="C.PT2" localSheetId="4">#REF!</definedName>
    <definedName name="C.PT2" localSheetId="9">#REF!</definedName>
    <definedName name="C.PT2" localSheetId="5">#REF!</definedName>
    <definedName name="C.PT2" localSheetId="7">#REF!</definedName>
    <definedName name="C.PT2" localSheetId="8">#REF!</definedName>
    <definedName name="C.PT2" localSheetId="6">#REF!</definedName>
    <definedName name="C.PT2" localSheetId="0">#REF!</definedName>
    <definedName name="C.PT2">#REF!</definedName>
    <definedName name="C.PVM" localSheetId="2">#REF!</definedName>
    <definedName name="C.PVM" localSheetId="4">#REF!</definedName>
    <definedName name="C.PVM" localSheetId="9">#REF!</definedName>
    <definedName name="C.PVM" localSheetId="5">#REF!</definedName>
    <definedName name="C.PVM" localSheetId="7">#REF!</definedName>
    <definedName name="C.PVM" localSheetId="8">#REF!</definedName>
    <definedName name="C.PVM" localSheetId="6">#REF!</definedName>
    <definedName name="C.PVM" localSheetId="0">#REF!</definedName>
    <definedName name="C.PVM">#REF!</definedName>
    <definedName name="C.ROD">[6]MAT!$B$29:$H$29</definedName>
    <definedName name="C.SAN" localSheetId="2">#REF!</definedName>
    <definedName name="C.SAN" localSheetId="4">#REF!</definedName>
    <definedName name="C.SAN" localSheetId="9">#REF!</definedName>
    <definedName name="C.SAN" localSheetId="5">#REF!</definedName>
    <definedName name="C.SAN" localSheetId="7">#REF!</definedName>
    <definedName name="C.SAN" localSheetId="8">#REF!</definedName>
    <definedName name="C.SAN" localSheetId="6">#REF!</definedName>
    <definedName name="C.SAN" localSheetId="0">#REF!</definedName>
    <definedName name="C.SAN">#REF!</definedName>
    <definedName name="C.SCCM" localSheetId="2">#REF!</definedName>
    <definedName name="C.SCCM" localSheetId="4">#REF!</definedName>
    <definedName name="C.SCCM" localSheetId="9">#REF!</definedName>
    <definedName name="C.SCCM" localSheetId="5">#REF!</definedName>
    <definedName name="C.SCCM" localSheetId="7">#REF!</definedName>
    <definedName name="C.SCCM" localSheetId="8">#REF!</definedName>
    <definedName name="C.SCCM" localSheetId="6">#REF!</definedName>
    <definedName name="C.SCCM" localSheetId="0">#REF!</definedName>
    <definedName name="C.SCCM">#REF!</definedName>
    <definedName name="C.SCSM" localSheetId="2">#REF!</definedName>
    <definedName name="C.SCSM" localSheetId="4">#REF!</definedName>
    <definedName name="C.SCSM" localSheetId="9">#REF!</definedName>
    <definedName name="C.SCSM" localSheetId="5">#REF!</definedName>
    <definedName name="C.SCSM" localSheetId="7">#REF!</definedName>
    <definedName name="C.SCSM" localSheetId="8">#REF!</definedName>
    <definedName name="C.SCSM" localSheetId="6">#REF!</definedName>
    <definedName name="C.SCSM" localSheetId="0">#REF!</definedName>
    <definedName name="C.SCSM">#REF!</definedName>
    <definedName name="C.SF" localSheetId="2">#REF!</definedName>
    <definedName name="C.SF" localSheetId="4">#REF!</definedName>
    <definedName name="C.SF" localSheetId="9">#REF!</definedName>
    <definedName name="C.SF" localSheetId="5">#REF!</definedName>
    <definedName name="C.SF" localSheetId="7">#REF!</definedName>
    <definedName name="C.SF" localSheetId="8">#REF!</definedName>
    <definedName name="C.SF" localSheetId="6">#REF!</definedName>
    <definedName name="C.SF" localSheetId="0">#REF!</definedName>
    <definedName name="C.SF">#REF!</definedName>
    <definedName name="C.SLD" localSheetId="2">#REF!</definedName>
    <definedName name="C.SLD" localSheetId="4">#REF!</definedName>
    <definedName name="C.SLD" localSheetId="9">#REF!</definedName>
    <definedName name="C.SLD" localSheetId="5">#REF!</definedName>
    <definedName name="C.SLD" localSheetId="7">#REF!</definedName>
    <definedName name="C.SLD" localSheetId="8">#REF!</definedName>
    <definedName name="C.SLD" localSheetId="6">#REF!</definedName>
    <definedName name="C.SLD" localSheetId="0">#REF!</definedName>
    <definedName name="C.SLD">#REF!</definedName>
    <definedName name="C.SPump" localSheetId="2">#REF!</definedName>
    <definedName name="C.SPump" localSheetId="4">#REF!</definedName>
    <definedName name="C.SPump" localSheetId="9">#REF!</definedName>
    <definedName name="C.SPump" localSheetId="5">#REF!</definedName>
    <definedName name="C.SPump" localSheetId="7">#REF!</definedName>
    <definedName name="C.SPump" localSheetId="8">#REF!</definedName>
    <definedName name="C.SPump" localSheetId="6">#REF!</definedName>
    <definedName name="C.SPump" localSheetId="0">#REF!</definedName>
    <definedName name="C.SPump">#REF!</definedName>
    <definedName name="C.STCL" localSheetId="2">#REF!</definedName>
    <definedName name="C.STCL" localSheetId="4">#REF!</definedName>
    <definedName name="C.STCL" localSheetId="9">#REF!</definedName>
    <definedName name="C.STCL" localSheetId="5">#REF!</definedName>
    <definedName name="C.STCL" localSheetId="7">#REF!</definedName>
    <definedName name="C.STCL" localSheetId="8">#REF!</definedName>
    <definedName name="C.STCL" localSheetId="6">#REF!</definedName>
    <definedName name="C.STCL" localSheetId="0">#REF!</definedName>
    <definedName name="C.STCL">#REF!</definedName>
    <definedName name="C.TPV" localSheetId="2">#REF!</definedName>
    <definedName name="C.TPV" localSheetId="4">#REF!</definedName>
    <definedName name="C.TPV" localSheetId="9">#REF!</definedName>
    <definedName name="C.TPV" localSheetId="5">#REF!</definedName>
    <definedName name="C.TPV" localSheetId="7">#REF!</definedName>
    <definedName name="C.TPV" localSheetId="8">#REF!</definedName>
    <definedName name="C.TPV" localSheetId="6">#REF!</definedName>
    <definedName name="C.TPV" localSheetId="0">#REF!</definedName>
    <definedName name="C.TPV">#REF!</definedName>
    <definedName name="C.TRA" localSheetId="2">#REF!</definedName>
    <definedName name="C.TRA" localSheetId="4">#REF!</definedName>
    <definedName name="C.TRA" localSheetId="9">#REF!</definedName>
    <definedName name="C.TRA" localSheetId="5">#REF!</definedName>
    <definedName name="C.TRA" localSheetId="7">#REF!</definedName>
    <definedName name="C.TRA" localSheetId="8">#REF!</definedName>
    <definedName name="C.TRA" localSheetId="6">#REF!</definedName>
    <definedName name="C.TRA" localSheetId="0">#REF!</definedName>
    <definedName name="C.TRA">#REF!</definedName>
    <definedName name="C.UFT" localSheetId="2">#REF!</definedName>
    <definedName name="C.UFT" localSheetId="4">#REF!</definedName>
    <definedName name="C.UFT" localSheetId="9">#REF!</definedName>
    <definedName name="C.UFT" localSheetId="5">#REF!</definedName>
    <definedName name="C.UFT" localSheetId="7">#REF!</definedName>
    <definedName name="C.UFT" localSheetId="8">#REF!</definedName>
    <definedName name="C.UFT" localSheetId="6">#REF!</definedName>
    <definedName name="C.UFT" localSheetId="0">#REF!</definedName>
    <definedName name="C.UFT">#REF!</definedName>
    <definedName name="C.UPT" localSheetId="2">#REF!</definedName>
    <definedName name="C.UPT" localSheetId="4">#REF!</definedName>
    <definedName name="C.UPT" localSheetId="9">#REF!</definedName>
    <definedName name="C.UPT" localSheetId="5">#REF!</definedName>
    <definedName name="C.UPT" localSheetId="7">#REF!</definedName>
    <definedName name="C.UPT" localSheetId="8">#REF!</definedName>
    <definedName name="C.UPT" localSheetId="6">#REF!</definedName>
    <definedName name="C.UPT" localSheetId="0">#REF!</definedName>
    <definedName name="C.UPT">#REF!</definedName>
    <definedName name="C.UPVC100" localSheetId="2">#REF!</definedName>
    <definedName name="C.UPVC100" localSheetId="4">#REF!</definedName>
    <definedName name="C.UPVC100" localSheetId="9">#REF!</definedName>
    <definedName name="C.UPVC100" localSheetId="5">#REF!</definedName>
    <definedName name="C.UPVC100" localSheetId="7">#REF!</definedName>
    <definedName name="C.UPVC100" localSheetId="8">#REF!</definedName>
    <definedName name="C.UPVC100" localSheetId="6">#REF!</definedName>
    <definedName name="C.UPVC100" localSheetId="0">#REF!</definedName>
    <definedName name="C.UPVC100">#REF!</definedName>
    <definedName name="C.UPVC150" localSheetId="2">#REF!</definedName>
    <definedName name="C.UPVC150" localSheetId="4">#REF!</definedName>
    <definedName name="C.UPVC150" localSheetId="9">#REF!</definedName>
    <definedName name="C.UPVC150" localSheetId="5">#REF!</definedName>
    <definedName name="C.UPVC150" localSheetId="7">#REF!</definedName>
    <definedName name="C.UPVC150" localSheetId="8">#REF!</definedName>
    <definedName name="C.UPVC150" localSheetId="6">#REF!</definedName>
    <definedName name="C.UPVC150" localSheetId="0">#REF!</definedName>
    <definedName name="C.UPVC150">#REF!</definedName>
    <definedName name="C.UPVC200" localSheetId="2">#REF!</definedName>
    <definedName name="C.UPVC200" localSheetId="4">#REF!</definedName>
    <definedName name="C.UPVC200" localSheetId="9">#REF!</definedName>
    <definedName name="C.UPVC200" localSheetId="5">#REF!</definedName>
    <definedName name="C.UPVC200" localSheetId="7">#REF!</definedName>
    <definedName name="C.UPVC200" localSheetId="8">#REF!</definedName>
    <definedName name="C.UPVC200" localSheetId="6">#REF!</definedName>
    <definedName name="C.UPVC200" localSheetId="0">#REF!</definedName>
    <definedName name="C.UPVC200">#REF!</definedName>
    <definedName name="C.UPVC250" localSheetId="2">#REF!</definedName>
    <definedName name="C.UPVC250" localSheetId="4">#REF!</definedName>
    <definedName name="C.UPVC250" localSheetId="9">#REF!</definedName>
    <definedName name="C.UPVC250" localSheetId="5">#REF!</definedName>
    <definedName name="C.UPVC250" localSheetId="7">#REF!</definedName>
    <definedName name="C.UPVC250" localSheetId="8">#REF!</definedName>
    <definedName name="C.UPVC250" localSheetId="6">#REF!</definedName>
    <definedName name="C.UPVC250" localSheetId="0">#REF!</definedName>
    <definedName name="C.UPVC250">#REF!</definedName>
    <definedName name="C.UPVC300" localSheetId="2">#REF!</definedName>
    <definedName name="C.UPVC300" localSheetId="4">#REF!</definedName>
    <definedName name="C.UPVC300" localSheetId="9">#REF!</definedName>
    <definedName name="C.UPVC300" localSheetId="5">#REF!</definedName>
    <definedName name="C.UPVC300" localSheetId="7">#REF!</definedName>
    <definedName name="C.UPVC300" localSheetId="8">#REF!</definedName>
    <definedName name="C.UPVC300" localSheetId="6">#REF!</definedName>
    <definedName name="C.UPVC300" localSheetId="0">#REF!</definedName>
    <definedName name="C.UPVC300">#REF!</definedName>
    <definedName name="C.UPVC50" localSheetId="2">#REF!</definedName>
    <definedName name="C.UPVC50" localSheetId="4">#REF!</definedName>
    <definedName name="C.UPVC50" localSheetId="9">#REF!</definedName>
    <definedName name="C.UPVC50" localSheetId="5">#REF!</definedName>
    <definedName name="C.UPVC50" localSheetId="7">#REF!</definedName>
    <definedName name="C.UPVC50" localSheetId="8">#REF!</definedName>
    <definedName name="C.UPVC50" localSheetId="6">#REF!</definedName>
    <definedName name="C.UPVC50" localSheetId="0">#REF!</definedName>
    <definedName name="C.UPVC50">#REF!</definedName>
    <definedName name="C.UPVC75" localSheetId="2">#REF!</definedName>
    <definedName name="C.UPVC75" localSheetId="4">#REF!</definedName>
    <definedName name="C.UPVC75" localSheetId="9">#REF!</definedName>
    <definedName name="C.UPVC75" localSheetId="5">#REF!</definedName>
    <definedName name="C.UPVC75" localSheetId="7">#REF!</definedName>
    <definedName name="C.UPVC75" localSheetId="8">#REF!</definedName>
    <definedName name="C.UPVC75" localSheetId="6">#REF!</definedName>
    <definedName name="C.UPVC75" localSheetId="0">#REF!</definedName>
    <definedName name="C.UPVC75">#REF!</definedName>
    <definedName name="C.W">[6]MAT!$B$32:$H$32</definedName>
    <definedName name="C.WP" localSheetId="2">#REF!</definedName>
    <definedName name="C.WP" localSheetId="4">#REF!</definedName>
    <definedName name="C.WP" localSheetId="9">#REF!</definedName>
    <definedName name="C.WP" localSheetId="5">#REF!</definedName>
    <definedName name="C.WP" localSheetId="7">#REF!</definedName>
    <definedName name="C.WP" localSheetId="8">#REF!</definedName>
    <definedName name="C.WP" localSheetId="6">#REF!</definedName>
    <definedName name="C.WP" localSheetId="0">#REF!</definedName>
    <definedName name="C.WP">#REF!</definedName>
    <definedName name="C.WPump" localSheetId="2">#REF!</definedName>
    <definedName name="C.WPump" localSheetId="4">#REF!</definedName>
    <definedName name="C.WPump" localSheetId="9">#REF!</definedName>
    <definedName name="C.WPump" localSheetId="5">#REF!</definedName>
    <definedName name="C.WPump" localSheetId="7">#REF!</definedName>
    <definedName name="C.WPump" localSheetId="8">#REF!</definedName>
    <definedName name="C.WPump" localSheetId="6">#REF!</definedName>
    <definedName name="C.WPump" localSheetId="0">#REF!</definedName>
    <definedName name="C.WPump">#REF!</definedName>
    <definedName name="C1.5">'[6]1'!$H$13</definedName>
    <definedName name="C1.5.2">'[6]1'!$R$5</definedName>
    <definedName name="C10.2a3NS">'[6]10'!$H$651</definedName>
    <definedName name="C10.2C3NS">'[6]10'!$H$677</definedName>
    <definedName name="C10.4A3NS">'[6]10'!$H$729</definedName>
    <definedName name="C10.4b3NS">'[6]10'!$H$755</definedName>
    <definedName name="C10.4C3NS">'[6]10'!$H$781</definedName>
    <definedName name="C10.4D3NS">'[6]10'!$H$807</definedName>
    <definedName name="c10.5">'[6]10'!$J$609</definedName>
    <definedName name="c10.6">'[6]10'!$J$625</definedName>
    <definedName name="c11.12a3">'[6]11'!$H$49</definedName>
    <definedName name="c11.12b4">'[6]11'!$H$75</definedName>
    <definedName name="C11.29a3">'[6]11'!$H$141</definedName>
    <definedName name="c11.29c">'[6]11'!$H$159</definedName>
    <definedName name="c11.54">'[6]11'!$H$207</definedName>
    <definedName name="C12.6B2">'[6]12'!$H$53</definedName>
    <definedName name="C13.1A">'[6]13'!$H$50</definedName>
    <definedName name="c14.15">'[6]14'!$H$318</definedName>
    <definedName name="c14.1b">'[6]14'!$H$26</definedName>
    <definedName name="c14.22">'[6]14'!$H$333</definedName>
    <definedName name="c14.24a">'[6]14'!$H$347</definedName>
    <definedName name="c14.25a">'[6]14'!$H$375</definedName>
    <definedName name="c14.25c">'[6]14'!$H$387</definedName>
    <definedName name="c14.25d">'[6]14'!$H$398</definedName>
    <definedName name="c14.2a2">'[6]14'!$H$56</definedName>
    <definedName name="C14.2B3">'[6]14'!$H$116</definedName>
    <definedName name="c14.2c1">'[6]14'!$H$128</definedName>
    <definedName name="c14.2c2">'[6]14'!$H$140</definedName>
    <definedName name="c14.32b">'[6]14'!$H$454</definedName>
    <definedName name="c14.32c">'[6]14'!$H$466</definedName>
    <definedName name="C14.33NS">'[6]14'!$H$561</definedName>
    <definedName name="C14.4c">'[6]14'!$H$208</definedName>
    <definedName name="c14.50a">'[6]14'!$H$597</definedName>
    <definedName name="c14.54a">'[6]14'!$H$628</definedName>
    <definedName name="c14.55a">'[6]14'!$H$668</definedName>
    <definedName name="c14.55b">'[6]14'!$H$680</definedName>
    <definedName name="c14.55c">'[6]14'!$H$692</definedName>
    <definedName name="c14.64a">'[6]14'!$H$720</definedName>
    <definedName name="c14.64b">'[6]14'!$H$731</definedName>
    <definedName name="c14.64c">'[6]14'!$H$742</definedName>
    <definedName name="c14.64d">'[6]14'!$H$753</definedName>
    <definedName name="C14.9b">'[6]14'!$H$287</definedName>
    <definedName name="c15.1a2">'[6]15'!$H$26</definedName>
    <definedName name="c15.3.2">'[6]15'!$H$50</definedName>
    <definedName name="c15.3.3">'[6]15'!$H$74</definedName>
    <definedName name="c15.34a">'[6]15'!$H$192</definedName>
    <definedName name="c15.34b">'[6]15'!$H$212</definedName>
    <definedName name="c15.35a">'[6]15'!$H$232</definedName>
    <definedName name="c15.35b">'[6]15'!$H$252</definedName>
    <definedName name="C15.4.2">'[6]15'!$H$122</definedName>
    <definedName name="c15.4.3">'[6]15'!$H$146</definedName>
    <definedName name="c15.61">'[6]15'!$H$321</definedName>
    <definedName name="C15.63NS">'[6]15'!$H$373</definedName>
    <definedName name="c15.65">'[6]15'!$H$396</definedName>
    <definedName name="C15.9">'[6]15'!$H$173</definedName>
    <definedName name="c16.11c1">'[6]16'!$H$220</definedName>
    <definedName name="c16.66c">'[6]16'!$H$241</definedName>
    <definedName name="C16.66F">'[6]16'!$H$262</definedName>
    <definedName name="c16.72a">'[6]16'!$H$283</definedName>
    <definedName name="c16.75c3">'[6]16'!$H$304</definedName>
    <definedName name="c16.7c">'[6]16'!$H$84</definedName>
    <definedName name="c17.13">'[6]17'!$H$91</definedName>
    <definedName name="c17.8" localSheetId="2">#REF!</definedName>
    <definedName name="c17.8" localSheetId="4">#REF!</definedName>
    <definedName name="c17.8" localSheetId="9">#REF!</definedName>
    <definedName name="c17.8" localSheetId="5">#REF!</definedName>
    <definedName name="c17.8" localSheetId="7">#REF!</definedName>
    <definedName name="c17.8" localSheetId="8">#REF!</definedName>
    <definedName name="c17.8" localSheetId="6">#REF!</definedName>
    <definedName name="c17.8" localSheetId="0">#REF!</definedName>
    <definedName name="c17.8">#REF!</definedName>
    <definedName name="C19.33B">'[6]19'!$H$90</definedName>
    <definedName name="c21.6c">'[6]21'!$H$34</definedName>
    <definedName name="c21.74a">'[6]21'!$H$130</definedName>
    <definedName name="c21.77ns">'[6]21'!$H$150</definedName>
    <definedName name="C23.11">'[6]23'!$H$242</definedName>
    <definedName name="c23.13a">'[6]23'!$H$261</definedName>
    <definedName name="C23.14">'[6]23'!$H$280</definedName>
    <definedName name="c23.15">'[6]23'!$H$299</definedName>
    <definedName name="c23.1a1">'[6]23'!$H$28</definedName>
    <definedName name="c23.23b">'[6]23'!$H$347</definedName>
    <definedName name="c23.2a1">'[6]23'!$H$57</definedName>
    <definedName name="C23.30a">'[6]23'!$H$404</definedName>
    <definedName name="C23.30D">'[6]23'!$H$423</definedName>
    <definedName name="C23.34a">'[6]23'!$H$442</definedName>
    <definedName name="C23.35">'[6]23'!$H$461</definedName>
    <definedName name="C23.37">'[6]23'!$H$480</definedName>
    <definedName name="C23.39A3">'[6]23'!$H$537</definedName>
    <definedName name="C23.39A4">'[6]23'!$H$556</definedName>
    <definedName name="C23.39A5">'[6]23'!$H$575</definedName>
    <definedName name="C23.39A6">'[6]23'!$H$594</definedName>
    <definedName name="c23.39a7">'[6]23'!$H$613</definedName>
    <definedName name="c23.39a8">'[6]23'!$H$632</definedName>
    <definedName name="C23.39A9">'[6]23'!$H$651</definedName>
    <definedName name="C23.47b">'[6]23'!$H$791</definedName>
    <definedName name="c23.47c">'[6]23'!$H$810</definedName>
    <definedName name="c23.53b">'[6]23'!$H$848</definedName>
    <definedName name="C23.54A">'[6]23'!$H$943</definedName>
    <definedName name="C23.55A">'[6]23'!$H$962</definedName>
    <definedName name="C23.58">'[6]23'!$H$981</definedName>
    <definedName name="C23.59B">'[6]23'!$H$1000</definedName>
    <definedName name="C23.5A1">'[6]23'!$H$115</definedName>
    <definedName name="c23.5d1">'[6]23'!$H$192</definedName>
    <definedName name="c23.8a">'[6]23'!$H$220</definedName>
    <definedName name="c25.12a">'[6]25'!$H$233</definedName>
    <definedName name="c25.15">'[6]25'!$H$256</definedName>
    <definedName name="c25.2a">'[6]25'!$H$60</definedName>
    <definedName name="C25.5B">'[6]25'!$H$198</definedName>
    <definedName name="c26.10">'[6]26'!$H$109</definedName>
    <definedName name="c26.2c8">'[6]26'!$H$18</definedName>
    <definedName name="c26.8a">'[6]26'!$H$48</definedName>
    <definedName name="c26.8b">'[6]26'!$H$78</definedName>
    <definedName name="C27.23B4">'[6]27'!$H$109</definedName>
    <definedName name="C27.23B5">'[6]27'!$H$132</definedName>
    <definedName name="C27.23B6">'[6]27'!$H$154</definedName>
    <definedName name="C27.23B8">'[6]27'!$H$177</definedName>
    <definedName name="C27.23B9">'[6]27'!$H$200</definedName>
    <definedName name="C27.29A">'[6]27'!$H$394</definedName>
    <definedName name="c27.29b">'[6]27'!$H$415</definedName>
    <definedName name="C27.31">'[6]27'!$H$478</definedName>
    <definedName name="C28.14">'[6]28'!$H$110</definedName>
    <definedName name="c28.18">'[6]28'!$H$212</definedName>
    <definedName name="C28.25">'[6]28'!$H$260</definedName>
    <definedName name="c28.26a">'[6]28'!$H$284</definedName>
    <definedName name="C28.26b">'[6]28'!$H$306</definedName>
    <definedName name="C28.37">'[6]28'!$H$415</definedName>
    <definedName name="c28.40a">'[6]28'!$H$436</definedName>
    <definedName name="c28.40b">'[6]28'!$H$457</definedName>
    <definedName name="c28.41">'[6]28'!$H$485</definedName>
    <definedName name="c28.51a">'[6]28'!$H$513</definedName>
    <definedName name="c28.53">'[6]28'!$H$554</definedName>
    <definedName name="c28.54a">'[6]28'!$H$589</definedName>
    <definedName name="C28.55NS" localSheetId="2">#REF!</definedName>
    <definedName name="C28.55NS" localSheetId="4">#REF!</definedName>
    <definedName name="C28.55NS" localSheetId="9">#REF!</definedName>
    <definedName name="C28.55NS" localSheetId="5">#REF!</definedName>
    <definedName name="C28.55NS" localSheetId="7">#REF!</definedName>
    <definedName name="C28.55NS" localSheetId="8">#REF!</definedName>
    <definedName name="C28.55NS" localSheetId="6">#REF!</definedName>
    <definedName name="C28.55NS" localSheetId="0">#REF!</definedName>
    <definedName name="C28.55NS">#REF!</definedName>
    <definedName name="c29.1">'[6]29'!$H$12</definedName>
    <definedName name="c29.11">'[6]29'!$H$72</definedName>
    <definedName name="c29.12">'[6]29'!$H$86</definedName>
    <definedName name="c29.2">'[6]29'!$H$24</definedName>
    <definedName name="c29.3">'[6]29'!$H$36</definedName>
    <definedName name="c29.6">'[6]29'!$H$48</definedName>
    <definedName name="c29.7">'[6]29'!$H$60</definedName>
    <definedName name="c3.12d">'[6]3'!$H$80</definedName>
    <definedName name="C3.15NS">'[6]3'!$H$391</definedName>
    <definedName name="c3.18c">'[6]3'!$H$151</definedName>
    <definedName name="c3.21b">'[6]3'!$H$164</definedName>
    <definedName name="C3.21NS">'[6]3'!$H$206</definedName>
    <definedName name="c3.22">'[6]3'!$H$232</definedName>
    <definedName name="C3.24B4">'[6]3'!$H$283</definedName>
    <definedName name="C3.42A4">'[6]3'!$H$309</definedName>
    <definedName name="C3.42B4">'[6]3'!$H$321</definedName>
    <definedName name="C3.42C4">'[6]3'!$H$333</definedName>
    <definedName name="C3.42D4">'[6]3'!$H$345</definedName>
    <definedName name="C30.11">'[6]30'!$H$154</definedName>
    <definedName name="C30.113">'[6]30'!$H$978</definedName>
    <definedName name="C30.12">'[6]30'!$H$177</definedName>
    <definedName name="C30.13">'[6]30'!$H$200</definedName>
    <definedName name="C30.14">'[6]30'!$H$223</definedName>
    <definedName name="C30.19">'[6]30'!$H$293</definedName>
    <definedName name="C30.1A">'[6]30'!$H$21</definedName>
    <definedName name="C30.1NS" localSheetId="2">#REF!</definedName>
    <definedName name="C30.1NS" localSheetId="4">#REF!</definedName>
    <definedName name="C30.1NS" localSheetId="9">#REF!</definedName>
    <definedName name="C30.1NS" localSheetId="5">#REF!</definedName>
    <definedName name="C30.1NS" localSheetId="7">#REF!</definedName>
    <definedName name="C30.1NS" localSheetId="8">#REF!</definedName>
    <definedName name="C30.1NS" localSheetId="6">#REF!</definedName>
    <definedName name="C30.1NS" localSheetId="0">#REF!</definedName>
    <definedName name="C30.1NS">#REF!</definedName>
    <definedName name="C30.20">'[6]30'!$H$316</definedName>
    <definedName name="C30.21">'[6]30'!$H$339</definedName>
    <definedName name="C30.22">'[6]30'!$H$362</definedName>
    <definedName name="C30.24">'[6]30'!$H$385</definedName>
    <definedName name="C30.25">'[6]30'!$H$408</definedName>
    <definedName name="C30.2NS" localSheetId="2">#REF!</definedName>
    <definedName name="C30.2NS" localSheetId="4">#REF!</definedName>
    <definedName name="C30.2NS" localSheetId="9">#REF!</definedName>
    <definedName name="C30.2NS" localSheetId="5">#REF!</definedName>
    <definedName name="C30.2NS" localSheetId="7">#REF!</definedName>
    <definedName name="C30.2NS" localSheetId="8">#REF!</definedName>
    <definedName name="C30.2NS" localSheetId="6">#REF!</definedName>
    <definedName name="C30.2NS" localSheetId="0">#REF!</definedName>
    <definedName name="C30.2NS">#REF!</definedName>
    <definedName name="C30.32">'[6]30'!$H$431</definedName>
    <definedName name="C30.33">'[6]30'!$H$454</definedName>
    <definedName name="C30.3A">'[6]30'!$H$54</definedName>
    <definedName name="C30.3NS" localSheetId="2">#REF!</definedName>
    <definedName name="C30.3NS" localSheetId="4">#REF!</definedName>
    <definedName name="C30.3NS" localSheetId="9">#REF!</definedName>
    <definedName name="C30.3NS" localSheetId="5">#REF!</definedName>
    <definedName name="C30.3NS" localSheetId="7">#REF!</definedName>
    <definedName name="C30.3NS" localSheetId="8">#REF!</definedName>
    <definedName name="C30.3NS" localSheetId="6">#REF!</definedName>
    <definedName name="C30.3NS" localSheetId="0">#REF!</definedName>
    <definedName name="C30.3NS">#REF!</definedName>
    <definedName name="C30.40">'[6]30'!$H$569</definedName>
    <definedName name="C30.43">'[6]30'!$H$615</definedName>
    <definedName name="C30.4A">'[6]30'!$J$64</definedName>
    <definedName name="C30.4NS" localSheetId="2">#REF!</definedName>
    <definedName name="C30.4NS" localSheetId="4">#REF!</definedName>
    <definedName name="C30.4NS" localSheetId="9">#REF!</definedName>
    <definedName name="C30.4NS" localSheetId="5">#REF!</definedName>
    <definedName name="C30.4NS" localSheetId="7">#REF!</definedName>
    <definedName name="C30.4NS" localSheetId="8">#REF!</definedName>
    <definedName name="C30.4NS" localSheetId="6">#REF!</definedName>
    <definedName name="C30.4NS" localSheetId="0">#REF!</definedName>
    <definedName name="C30.4NS">#REF!</definedName>
    <definedName name="C30.55">'[6]30'!$H$662</definedName>
    <definedName name="C30.59">'[6]30'!$H$684</definedName>
    <definedName name="C30.5A">'[6]30'!$H$87</definedName>
    <definedName name="C30.70">'[6]30'!$H$749</definedName>
    <definedName name="C30.87">'[6]30'!$H$789</definedName>
    <definedName name="C30.90">'[6]30'!$H$808</definedName>
    <definedName name="C30.93">'[6]30'!$H$861</definedName>
    <definedName name="C30.95">'[6]30'!$H$885</definedName>
    <definedName name="C30.97">'[6]30'!$H$933</definedName>
    <definedName name="c31.31b">'[6]31'!$H$21</definedName>
    <definedName name="c31.74">'[6]31'!$H$41</definedName>
    <definedName name="c4.13b">'[6]4'!$H$36</definedName>
    <definedName name="c4.19a">'[6]4'!$H$53</definedName>
    <definedName name="c4.20">'[6]4'!$H$70</definedName>
    <definedName name="C4.3">'[6]4'!$H$24</definedName>
    <definedName name="C4006.W">[6]MAT!$B$189:$H$189</definedName>
    <definedName name="c5.1">'[6]5'!$H$17</definedName>
    <definedName name="C5.11E">'[6]5'!$H$368</definedName>
    <definedName name="c5.11n1" localSheetId="2">#REF!</definedName>
    <definedName name="c5.11n1" localSheetId="4">#REF!</definedName>
    <definedName name="c5.11n1" localSheetId="9">#REF!</definedName>
    <definedName name="c5.11n1" localSheetId="5">#REF!</definedName>
    <definedName name="c5.11n1" localSheetId="7">#REF!</definedName>
    <definedName name="c5.11n1" localSheetId="8">#REF!</definedName>
    <definedName name="c5.11n1" localSheetId="6">#REF!</definedName>
    <definedName name="c5.11n1" localSheetId="0">#REF!</definedName>
    <definedName name="c5.11n1">#REF!</definedName>
    <definedName name="c5.11n2" localSheetId="2">#REF!</definedName>
    <definedName name="c5.11n2" localSheetId="4">#REF!</definedName>
    <definedName name="c5.11n2" localSheetId="9">#REF!</definedName>
    <definedName name="c5.11n2" localSheetId="5">#REF!</definedName>
    <definedName name="c5.11n2" localSheetId="7">#REF!</definedName>
    <definedName name="c5.11n2" localSheetId="8">#REF!</definedName>
    <definedName name="c5.11n2" localSheetId="6">#REF!</definedName>
    <definedName name="c5.11n2" localSheetId="0">#REF!</definedName>
    <definedName name="c5.11n2">#REF!</definedName>
    <definedName name="C5.12a">'[6]5'!$H$403</definedName>
    <definedName name="C5.12B">'[6]5'!$H$438</definedName>
    <definedName name="C5.12NS" localSheetId="2">#REF!</definedName>
    <definedName name="C5.12NS" localSheetId="4">#REF!</definedName>
    <definedName name="C5.12NS" localSheetId="9">#REF!</definedName>
    <definedName name="C5.12NS" localSheetId="5">#REF!</definedName>
    <definedName name="C5.12NS" localSheetId="7">#REF!</definedName>
    <definedName name="C5.12NS" localSheetId="8">#REF!</definedName>
    <definedName name="C5.12NS" localSheetId="6">#REF!</definedName>
    <definedName name="C5.12NS" localSheetId="0">#REF!</definedName>
    <definedName name="C5.12NS">#REF!</definedName>
    <definedName name="C5.13B">'[6]5'!$H$547</definedName>
    <definedName name="C5.13C">'[6]5'!$H$584</definedName>
    <definedName name="C5.13F">'[6]5'!$H$613</definedName>
    <definedName name="C5.13G">'[6]5'!$H$641</definedName>
    <definedName name="C5.13ns1" localSheetId="2">#REF!</definedName>
    <definedName name="C5.13ns1" localSheetId="4">#REF!</definedName>
    <definedName name="C5.13ns1" localSheetId="9">#REF!</definedName>
    <definedName name="C5.13ns1" localSheetId="5">#REF!</definedName>
    <definedName name="C5.13ns1" localSheetId="7">#REF!</definedName>
    <definedName name="C5.13ns1" localSheetId="8">#REF!</definedName>
    <definedName name="C5.13ns1" localSheetId="6">#REF!</definedName>
    <definedName name="C5.13ns1" localSheetId="0">#REF!</definedName>
    <definedName name="C5.13ns1">#REF!</definedName>
    <definedName name="C5.14B">'[6]5'!$H$678</definedName>
    <definedName name="C5.14F">'[6]5'!$H$743</definedName>
    <definedName name="C5.14G">'[6]5'!$H$772</definedName>
    <definedName name="C5.15B">'[6]5'!$H$809</definedName>
    <definedName name="C5.15C">'[6]5'!$H$846</definedName>
    <definedName name="C5.15E">'[6]5'!$H$874</definedName>
    <definedName name="C5.15F">'[6]5'!$H$902</definedName>
    <definedName name="C5.16A">'[6]5'!$H$940</definedName>
    <definedName name="C5.16B">'[6]5'!$H$968</definedName>
    <definedName name="C5.16C">'[6]5'!$H$996</definedName>
    <definedName name="C5.17A1">'[6]5'!$H$1036</definedName>
    <definedName name="C5.17A2">'[6]5'!$H$1065</definedName>
    <definedName name="C5.17B1">'[6]5'!$H$1133</definedName>
    <definedName name="C5.17B2">'[6]5'!$H$1161</definedName>
    <definedName name="C5.17B3">'[6]5'!$H$1190</definedName>
    <definedName name="C5.17C1">'[6]5'!$H$1229</definedName>
    <definedName name="C5.17C2">'[6]5'!$H$1257</definedName>
    <definedName name="C5.17C3">'[6]5'!$H$1285</definedName>
    <definedName name="C5.20A">'[6]5'!$H$1457</definedName>
    <definedName name="c5.20b">'[6]5'!$H$1485</definedName>
    <definedName name="C5.20C">'[6]5'!$H$1513</definedName>
    <definedName name="C5.21A">'[6]5'!$H$1560</definedName>
    <definedName name="C5.21B">'[6]5'!$H$1588</definedName>
    <definedName name="C5.21C">'[6]5'!$H$1616</definedName>
    <definedName name="C5.22A">'[6]5'!$H$1665</definedName>
    <definedName name="C5.22B">'[6]5'!$H$1702</definedName>
    <definedName name="C5.22C">'[6]5'!$H$1741</definedName>
    <definedName name="C5.23A">'[6]5'!$H$1790</definedName>
    <definedName name="C5.23B">'[6]5'!$H$1854</definedName>
    <definedName name="C5.23C">'[6]5'!$H$1890</definedName>
    <definedName name="C5.23D">'[6]5'!$H$1928</definedName>
    <definedName name="C5.23E">'[6]5'!$H$1970</definedName>
    <definedName name="C5.23F">'[6]5'!$H$2008</definedName>
    <definedName name="C5.23G">'[6]5'!$H$2025</definedName>
    <definedName name="C5.24">'[6]5'!$H$2068</definedName>
    <definedName name="c5.25">'[6]5'!$H$2094</definedName>
    <definedName name="C5.27A">'[6]5'!$H$2171</definedName>
    <definedName name="C5.28a">'[6]5'!$H$2209</definedName>
    <definedName name="C5.35">'[6]5'!$H$2235</definedName>
    <definedName name="C5.44A">'[6]5'!$H$2327</definedName>
    <definedName name="C5.44F">'[6]5'!$H$2339</definedName>
    <definedName name="C5.44G">'[6]5'!$H$2351</definedName>
    <definedName name="C5.44H">'[6]5'!$H$2364</definedName>
    <definedName name="C5.5A">'[6]5'!$H$47</definedName>
    <definedName name="c5.8c">'[6]5'!$H$168</definedName>
    <definedName name="C5.8E">'[6]5'!$H$229</definedName>
    <definedName name="C8.1A">'[6]8'!$H$30</definedName>
    <definedName name="C8.1NS" localSheetId="2">#REF!</definedName>
    <definedName name="C8.1NS" localSheetId="4">#REF!</definedName>
    <definedName name="C8.1NS" localSheetId="9">#REF!</definedName>
    <definedName name="C8.1NS" localSheetId="5">#REF!</definedName>
    <definedName name="C8.1NS" localSheetId="7">#REF!</definedName>
    <definedName name="C8.1NS" localSheetId="8">#REF!</definedName>
    <definedName name="C8.1NS" localSheetId="6">#REF!</definedName>
    <definedName name="C8.1NS" localSheetId="0">#REF!</definedName>
    <definedName name="C8.1NS">#REF!</definedName>
    <definedName name="C8.20B">'[6]8'!$H$109</definedName>
    <definedName name="C8.2a">'[6]8'!$H$46</definedName>
    <definedName name="C8.2NS" localSheetId="2">#REF!</definedName>
    <definedName name="C8.2NS" localSheetId="4">#REF!</definedName>
    <definedName name="C8.2NS" localSheetId="9">#REF!</definedName>
    <definedName name="C8.2NS" localSheetId="5">#REF!</definedName>
    <definedName name="C8.2NS" localSheetId="7">#REF!</definedName>
    <definedName name="C8.2NS" localSheetId="8">#REF!</definedName>
    <definedName name="C8.2NS" localSheetId="6">#REF!</definedName>
    <definedName name="C8.2NS" localSheetId="0">#REF!</definedName>
    <definedName name="C8.2NS">#REF!</definedName>
    <definedName name="CAH">[6]LAB!$B$14:$H$14</definedName>
    <definedName name="CAR">[6]LAB!$B$12:$H$12</definedName>
    <definedName name="CAR.1">[6]LAB!$B$13:$H$13</definedName>
    <definedName name="CAR.S">[6]LAB!$B$15:$H$15</definedName>
    <definedName name="CatEyes" localSheetId="2">#REF!</definedName>
    <definedName name="CatEyes" localSheetId="4">#REF!</definedName>
    <definedName name="CatEyes" localSheetId="9">#REF!</definedName>
    <definedName name="CatEyes" localSheetId="5">#REF!</definedName>
    <definedName name="CatEyes" localSheetId="7">#REF!</definedName>
    <definedName name="CatEyes" localSheetId="8">#REF!</definedName>
    <definedName name="CatEyes" localSheetId="6">#REF!</definedName>
    <definedName name="CatEyes" localSheetId="0">#REF!</definedName>
    <definedName name="CatEyes">#REF!</definedName>
    <definedName name="CC" localSheetId="2">#REF!</definedName>
    <definedName name="CC" localSheetId="4">#REF!</definedName>
    <definedName name="CC" localSheetId="9">#REF!</definedName>
    <definedName name="CC" localSheetId="5">#REF!</definedName>
    <definedName name="CC" localSheetId="7">#REF!</definedName>
    <definedName name="CC" localSheetId="8">#REF!</definedName>
    <definedName name="CC" localSheetId="6">#REF!</definedName>
    <definedName name="CC" localSheetId="0">#REF!</definedName>
    <definedName name="CC">#REF!</definedName>
    <definedName name="CE.150FC" localSheetId="2">#REF!</definedName>
    <definedName name="CE.150FC" localSheetId="4">#REF!</definedName>
    <definedName name="CE.150FC" localSheetId="9">#REF!</definedName>
    <definedName name="CE.150FC" localSheetId="5">#REF!</definedName>
    <definedName name="CE.150FC" localSheetId="7">#REF!</definedName>
    <definedName name="CE.150FC" localSheetId="8">#REF!</definedName>
    <definedName name="CE.150FC" localSheetId="6">#REF!</definedName>
    <definedName name="CE.150FC" localSheetId="0">#REF!</definedName>
    <definedName name="CE.150FC">#REF!</definedName>
    <definedName name="CE.CT2">'[7]E-NS'!$H$1671</definedName>
    <definedName name="CE.CT3">'[7]E-NS'!$H$1692</definedName>
    <definedName name="CE.PVC75" localSheetId="2">#REF!</definedName>
    <definedName name="CE.PVC75" localSheetId="4">#REF!</definedName>
    <definedName name="CE.PVC75" localSheetId="9">#REF!</definedName>
    <definedName name="CE.PVC75" localSheetId="5">#REF!</definedName>
    <definedName name="CE.PVC75" localSheetId="7">#REF!</definedName>
    <definedName name="CE.PVC75" localSheetId="8">#REF!</definedName>
    <definedName name="CE.PVC75" localSheetId="6">#REF!</definedName>
    <definedName name="CE.PVC75" localSheetId="0">#REF!</definedName>
    <definedName name="CE.PVC75">#REF!</definedName>
    <definedName name="ce1.02" localSheetId="2">#REF!</definedName>
    <definedName name="ce1.02" localSheetId="4">#REF!</definedName>
    <definedName name="ce1.02" localSheetId="9">#REF!</definedName>
    <definedName name="ce1.02" localSheetId="5">#REF!</definedName>
    <definedName name="ce1.02" localSheetId="7">#REF!</definedName>
    <definedName name="ce1.02" localSheetId="8">#REF!</definedName>
    <definedName name="ce1.02" localSheetId="6">#REF!</definedName>
    <definedName name="ce1.02" localSheetId="0">#REF!</definedName>
    <definedName name="ce1.02">#REF!</definedName>
    <definedName name="CE2.01" localSheetId="2">#REF!</definedName>
    <definedName name="CE2.01" localSheetId="4">#REF!</definedName>
    <definedName name="CE2.01" localSheetId="9">#REF!</definedName>
    <definedName name="CE2.01" localSheetId="5">#REF!</definedName>
    <definedName name="CE2.01" localSheetId="7">#REF!</definedName>
    <definedName name="CE2.01" localSheetId="8">#REF!</definedName>
    <definedName name="CE2.01" localSheetId="6">#REF!</definedName>
    <definedName name="CE2.01" localSheetId="0">#REF!</definedName>
    <definedName name="CE2.01">#REF!</definedName>
    <definedName name="CE2.02" localSheetId="2">#REF!</definedName>
    <definedName name="CE2.02" localSheetId="4">#REF!</definedName>
    <definedName name="CE2.02" localSheetId="9">#REF!</definedName>
    <definedName name="CE2.02" localSheetId="5">#REF!</definedName>
    <definedName name="CE2.02" localSheetId="7">#REF!</definedName>
    <definedName name="CE2.02" localSheetId="8">#REF!</definedName>
    <definedName name="CE2.02" localSheetId="6">#REF!</definedName>
    <definedName name="CE2.02" localSheetId="0">#REF!</definedName>
    <definedName name="CE2.02">#REF!</definedName>
    <definedName name="CE2.03" localSheetId="2">#REF!</definedName>
    <definedName name="CE2.03" localSheetId="4">#REF!</definedName>
    <definedName name="CE2.03" localSheetId="9">#REF!</definedName>
    <definedName name="CE2.03" localSheetId="5">#REF!</definedName>
    <definedName name="CE2.03" localSheetId="7">#REF!</definedName>
    <definedName name="CE2.03" localSheetId="8">#REF!</definedName>
    <definedName name="CE2.03" localSheetId="6">#REF!</definedName>
    <definedName name="CE2.03" localSheetId="0">#REF!</definedName>
    <definedName name="CE2.03">#REF!</definedName>
    <definedName name="CE2.04" localSheetId="2">#REF!</definedName>
    <definedName name="CE2.04" localSheetId="4">#REF!</definedName>
    <definedName name="CE2.04" localSheetId="9">#REF!</definedName>
    <definedName name="CE2.04" localSheetId="5">#REF!</definedName>
    <definedName name="CE2.04" localSheetId="7">#REF!</definedName>
    <definedName name="CE2.04" localSheetId="8">#REF!</definedName>
    <definedName name="CE2.04" localSheetId="6">#REF!</definedName>
    <definedName name="CE2.04" localSheetId="0">#REF!</definedName>
    <definedName name="CE2.04">#REF!</definedName>
    <definedName name="CE2.05" localSheetId="2">#REF!</definedName>
    <definedName name="CE2.05" localSheetId="4">#REF!</definedName>
    <definedName name="CE2.05" localSheetId="9">#REF!</definedName>
    <definedName name="CE2.05" localSheetId="5">#REF!</definedName>
    <definedName name="CE2.05" localSheetId="7">#REF!</definedName>
    <definedName name="CE2.05" localSheetId="8">#REF!</definedName>
    <definedName name="CE2.05" localSheetId="6">#REF!</definedName>
    <definedName name="CE2.05" localSheetId="0">#REF!</definedName>
    <definedName name="CE2.05">#REF!</definedName>
    <definedName name="CE2.06" localSheetId="2">#REF!</definedName>
    <definedName name="CE2.06" localSheetId="4">#REF!</definedName>
    <definedName name="CE2.06" localSheetId="9">#REF!</definedName>
    <definedName name="CE2.06" localSheetId="5">#REF!</definedName>
    <definedName name="CE2.06" localSheetId="7">#REF!</definedName>
    <definedName name="CE2.06" localSheetId="8">#REF!</definedName>
    <definedName name="CE2.06" localSheetId="6">#REF!</definedName>
    <definedName name="CE2.06" localSheetId="0">#REF!</definedName>
    <definedName name="CE2.06">#REF!</definedName>
    <definedName name="CE2.07" localSheetId="2">#REF!</definedName>
    <definedName name="CE2.07" localSheetId="4">#REF!</definedName>
    <definedName name="CE2.07" localSheetId="9">#REF!</definedName>
    <definedName name="CE2.07" localSheetId="5">#REF!</definedName>
    <definedName name="CE2.07" localSheetId="7">#REF!</definedName>
    <definedName name="CE2.07" localSheetId="8">#REF!</definedName>
    <definedName name="CE2.07" localSheetId="6">#REF!</definedName>
    <definedName name="CE2.07" localSheetId="0">#REF!</definedName>
    <definedName name="CE2.07">#REF!</definedName>
    <definedName name="CE2.08" localSheetId="2">#REF!</definedName>
    <definedName name="CE2.08" localSheetId="4">#REF!</definedName>
    <definedName name="CE2.08" localSheetId="9">#REF!</definedName>
    <definedName name="CE2.08" localSheetId="5">#REF!</definedName>
    <definedName name="CE2.08" localSheetId="7">#REF!</definedName>
    <definedName name="CE2.08" localSheetId="8">#REF!</definedName>
    <definedName name="CE2.08" localSheetId="6">#REF!</definedName>
    <definedName name="CE2.08" localSheetId="0">#REF!</definedName>
    <definedName name="CE2.08">#REF!</definedName>
    <definedName name="CE2.09" localSheetId="2">#REF!</definedName>
    <definedName name="CE2.09" localSheetId="4">#REF!</definedName>
    <definedName name="CE2.09" localSheetId="9">#REF!</definedName>
    <definedName name="CE2.09" localSheetId="5">#REF!</definedName>
    <definedName name="CE2.09" localSheetId="7">#REF!</definedName>
    <definedName name="CE2.09" localSheetId="8">#REF!</definedName>
    <definedName name="CE2.09" localSheetId="6">#REF!</definedName>
    <definedName name="CE2.09" localSheetId="0">#REF!</definedName>
    <definedName name="CE2.09">#REF!</definedName>
    <definedName name="CE2.10" localSheetId="2">#REF!</definedName>
    <definedName name="CE2.10" localSheetId="4">#REF!</definedName>
    <definedName name="CE2.10" localSheetId="9">#REF!</definedName>
    <definedName name="CE2.10" localSheetId="5">#REF!</definedName>
    <definedName name="CE2.10" localSheetId="7">#REF!</definedName>
    <definedName name="CE2.10" localSheetId="8">#REF!</definedName>
    <definedName name="CE2.10" localSheetId="6">#REF!</definedName>
    <definedName name="CE2.10" localSheetId="0">#REF!</definedName>
    <definedName name="CE2.10">#REF!</definedName>
    <definedName name="CE2.11" localSheetId="2">#REF!</definedName>
    <definedName name="CE2.11" localSheetId="4">#REF!</definedName>
    <definedName name="CE2.11" localSheetId="9">#REF!</definedName>
    <definedName name="CE2.11" localSheetId="5">#REF!</definedName>
    <definedName name="CE2.11" localSheetId="7">#REF!</definedName>
    <definedName name="CE2.11" localSheetId="8">#REF!</definedName>
    <definedName name="CE2.11" localSheetId="6">#REF!</definedName>
    <definedName name="CE2.11" localSheetId="0">#REF!</definedName>
    <definedName name="CE2.11">#REF!</definedName>
    <definedName name="CE2.12" localSheetId="2">#REF!</definedName>
    <definedName name="CE2.12" localSheetId="4">#REF!</definedName>
    <definedName name="CE2.12" localSheetId="9">#REF!</definedName>
    <definedName name="CE2.12" localSheetId="5">#REF!</definedName>
    <definedName name="CE2.12" localSheetId="7">#REF!</definedName>
    <definedName name="CE2.12" localSheetId="8">#REF!</definedName>
    <definedName name="CE2.12" localSheetId="6">#REF!</definedName>
    <definedName name="CE2.12" localSheetId="0">#REF!</definedName>
    <definedName name="CE2.12">#REF!</definedName>
    <definedName name="CE2.13" localSheetId="2">#REF!</definedName>
    <definedName name="CE2.13" localSheetId="4">#REF!</definedName>
    <definedName name="CE2.13" localSheetId="9">#REF!</definedName>
    <definedName name="CE2.13" localSheetId="5">#REF!</definedName>
    <definedName name="CE2.13" localSheetId="7">#REF!</definedName>
    <definedName name="CE2.13" localSheetId="8">#REF!</definedName>
    <definedName name="CE2.13" localSheetId="6">#REF!</definedName>
    <definedName name="CE2.13" localSheetId="0">#REF!</definedName>
    <definedName name="CE2.13">#REF!</definedName>
    <definedName name="CE2.14" localSheetId="2">#REF!</definedName>
    <definedName name="CE2.14" localSheetId="4">#REF!</definedName>
    <definedName name="CE2.14" localSheetId="9">#REF!</definedName>
    <definedName name="CE2.14" localSheetId="5">#REF!</definedName>
    <definedName name="CE2.14" localSheetId="7">#REF!</definedName>
    <definedName name="CE2.14" localSheetId="8">#REF!</definedName>
    <definedName name="CE2.14" localSheetId="6">#REF!</definedName>
    <definedName name="CE2.14" localSheetId="0">#REF!</definedName>
    <definedName name="CE2.14">#REF!</definedName>
    <definedName name="CE2.15" localSheetId="2">#REF!</definedName>
    <definedName name="CE2.15" localSheetId="4">#REF!</definedName>
    <definedName name="CE2.15" localSheetId="9">#REF!</definedName>
    <definedName name="CE2.15" localSheetId="5">#REF!</definedName>
    <definedName name="CE2.15" localSheetId="7">#REF!</definedName>
    <definedName name="CE2.15" localSheetId="8">#REF!</definedName>
    <definedName name="CE2.15" localSheetId="6">#REF!</definedName>
    <definedName name="CE2.15" localSheetId="0">#REF!</definedName>
    <definedName name="CE2.15">#REF!</definedName>
    <definedName name="CE2.16" localSheetId="2">#REF!</definedName>
    <definedName name="CE2.16" localSheetId="4">#REF!</definedName>
    <definedName name="CE2.16" localSheetId="9">#REF!</definedName>
    <definedName name="CE2.16" localSheetId="5">#REF!</definedName>
    <definedName name="CE2.16" localSheetId="7">#REF!</definedName>
    <definedName name="CE2.16" localSheetId="8">#REF!</definedName>
    <definedName name="CE2.16" localSheetId="6">#REF!</definedName>
    <definedName name="CE2.16" localSheetId="0">#REF!</definedName>
    <definedName name="CE2.16">#REF!</definedName>
    <definedName name="CE2.17" localSheetId="2">#REF!</definedName>
    <definedName name="CE2.17" localSheetId="4">#REF!</definedName>
    <definedName name="CE2.17" localSheetId="9">#REF!</definedName>
    <definedName name="CE2.17" localSheetId="5">#REF!</definedName>
    <definedName name="CE2.17" localSheetId="7">#REF!</definedName>
    <definedName name="CE2.17" localSheetId="8">#REF!</definedName>
    <definedName name="CE2.17" localSheetId="6">#REF!</definedName>
    <definedName name="CE2.17" localSheetId="0">#REF!</definedName>
    <definedName name="CE2.17">#REF!</definedName>
    <definedName name="CE2.18" localSheetId="2">#REF!</definedName>
    <definedName name="CE2.18" localSheetId="4">#REF!</definedName>
    <definedName name="CE2.18" localSheetId="9">#REF!</definedName>
    <definedName name="CE2.18" localSheetId="5">#REF!</definedName>
    <definedName name="CE2.18" localSheetId="7">#REF!</definedName>
    <definedName name="CE2.18" localSheetId="8">#REF!</definedName>
    <definedName name="CE2.18" localSheetId="6">#REF!</definedName>
    <definedName name="CE2.18" localSheetId="0">#REF!</definedName>
    <definedName name="CE2.18">#REF!</definedName>
    <definedName name="CE2.19" localSheetId="2">#REF!</definedName>
    <definedName name="CE2.19" localSheetId="4">#REF!</definedName>
    <definedName name="CE2.19" localSheetId="9">#REF!</definedName>
    <definedName name="CE2.19" localSheetId="5">#REF!</definedName>
    <definedName name="CE2.19" localSheetId="7">#REF!</definedName>
    <definedName name="CE2.19" localSheetId="8">#REF!</definedName>
    <definedName name="CE2.19" localSheetId="6">#REF!</definedName>
    <definedName name="CE2.19" localSheetId="0">#REF!</definedName>
    <definedName name="CE2.19">#REF!</definedName>
    <definedName name="CE2.20" localSheetId="2">#REF!</definedName>
    <definedName name="CE2.20" localSheetId="4">#REF!</definedName>
    <definedName name="CE2.20" localSheetId="9">#REF!</definedName>
    <definedName name="CE2.20" localSheetId="5">#REF!</definedName>
    <definedName name="CE2.20" localSheetId="7">#REF!</definedName>
    <definedName name="CE2.20" localSheetId="8">#REF!</definedName>
    <definedName name="CE2.20" localSheetId="6">#REF!</definedName>
    <definedName name="CE2.20" localSheetId="0">#REF!</definedName>
    <definedName name="CE2.20">#REF!</definedName>
    <definedName name="CE2.21" localSheetId="2">#REF!</definedName>
    <definedName name="CE2.21" localSheetId="4">#REF!</definedName>
    <definedName name="CE2.21" localSheetId="9">#REF!</definedName>
    <definedName name="CE2.21" localSheetId="5">#REF!</definedName>
    <definedName name="CE2.21" localSheetId="7">#REF!</definedName>
    <definedName name="CE2.21" localSheetId="8">#REF!</definedName>
    <definedName name="CE2.21" localSheetId="6">#REF!</definedName>
    <definedName name="CE2.21" localSheetId="0">#REF!</definedName>
    <definedName name="CE2.21">#REF!</definedName>
    <definedName name="CE2.22" localSheetId="2">#REF!</definedName>
    <definedName name="CE2.22" localSheetId="4">#REF!</definedName>
    <definedName name="CE2.22" localSheetId="9">#REF!</definedName>
    <definedName name="CE2.22" localSheetId="5">#REF!</definedName>
    <definedName name="CE2.22" localSheetId="7">#REF!</definedName>
    <definedName name="CE2.22" localSheetId="8">#REF!</definedName>
    <definedName name="CE2.22" localSheetId="6">#REF!</definedName>
    <definedName name="CE2.22" localSheetId="0">#REF!</definedName>
    <definedName name="CE2.22">#REF!</definedName>
    <definedName name="ce3.01" localSheetId="2">#REF!</definedName>
    <definedName name="ce3.01" localSheetId="4">#REF!</definedName>
    <definedName name="ce3.01" localSheetId="9">#REF!</definedName>
    <definedName name="ce3.01" localSheetId="5">#REF!</definedName>
    <definedName name="ce3.01" localSheetId="7">#REF!</definedName>
    <definedName name="ce3.01" localSheetId="8">#REF!</definedName>
    <definedName name="ce3.01" localSheetId="6">#REF!</definedName>
    <definedName name="ce3.01" localSheetId="0">#REF!</definedName>
    <definedName name="ce3.01">#REF!</definedName>
    <definedName name="CE3.02">'[8]E-NS'!$H$624</definedName>
    <definedName name="CE3.02A" localSheetId="2">#REF!</definedName>
    <definedName name="CE3.02A" localSheetId="4">#REF!</definedName>
    <definedName name="CE3.02A" localSheetId="9">#REF!</definedName>
    <definedName name="CE3.02A" localSheetId="5">#REF!</definedName>
    <definedName name="CE3.02A" localSheetId="7">#REF!</definedName>
    <definedName name="CE3.02A" localSheetId="8">#REF!</definedName>
    <definedName name="CE3.02A" localSheetId="6">#REF!</definedName>
    <definedName name="CE3.02A" localSheetId="0">#REF!</definedName>
    <definedName name="CE3.02A">#REF!</definedName>
    <definedName name="CE3.02B" localSheetId="2">#REF!</definedName>
    <definedName name="CE3.02B" localSheetId="4">#REF!</definedName>
    <definedName name="CE3.02B" localSheetId="9">#REF!</definedName>
    <definedName name="CE3.02B" localSheetId="5">#REF!</definedName>
    <definedName name="CE3.02B" localSheetId="7">#REF!</definedName>
    <definedName name="CE3.02B" localSheetId="8">#REF!</definedName>
    <definedName name="CE3.02B" localSheetId="6">#REF!</definedName>
    <definedName name="CE3.02B" localSheetId="0">#REF!</definedName>
    <definedName name="CE3.02B">#REF!</definedName>
    <definedName name="CE3.02C" localSheetId="2">#REF!</definedName>
    <definedName name="CE3.02C" localSheetId="4">#REF!</definedName>
    <definedName name="CE3.02C" localSheetId="9">#REF!</definedName>
    <definedName name="CE3.02C" localSheetId="5">#REF!</definedName>
    <definedName name="CE3.02C" localSheetId="7">#REF!</definedName>
    <definedName name="CE3.02C" localSheetId="8">#REF!</definedName>
    <definedName name="CE3.02C" localSheetId="6">#REF!</definedName>
    <definedName name="CE3.02C" localSheetId="0">#REF!</definedName>
    <definedName name="CE3.02C">#REF!</definedName>
    <definedName name="CE3.02D" localSheetId="2">#REF!</definedName>
    <definedName name="CE3.02D" localSheetId="4">#REF!</definedName>
    <definedName name="CE3.02D" localSheetId="9">#REF!</definedName>
    <definedName name="CE3.02D" localSheetId="5">#REF!</definedName>
    <definedName name="CE3.02D" localSheetId="7">#REF!</definedName>
    <definedName name="CE3.02D" localSheetId="8">#REF!</definedName>
    <definedName name="CE3.02D" localSheetId="6">#REF!</definedName>
    <definedName name="CE3.02D" localSheetId="0">#REF!</definedName>
    <definedName name="CE3.02D">#REF!</definedName>
    <definedName name="CE3.02E" localSheetId="2">#REF!</definedName>
    <definedName name="CE3.02E" localSheetId="4">#REF!</definedName>
    <definedName name="CE3.02E" localSheetId="9">#REF!</definedName>
    <definedName name="CE3.02E" localSheetId="5">#REF!</definedName>
    <definedName name="CE3.02E" localSheetId="7">#REF!</definedName>
    <definedName name="CE3.02E" localSheetId="8">#REF!</definedName>
    <definedName name="CE3.02E" localSheetId="6">#REF!</definedName>
    <definedName name="CE3.02E" localSheetId="0">#REF!</definedName>
    <definedName name="CE3.02E">#REF!</definedName>
    <definedName name="CE3.02F" localSheetId="2">#REF!</definedName>
    <definedName name="CE3.02F" localSheetId="4">#REF!</definedName>
    <definedName name="CE3.02F" localSheetId="9">#REF!</definedName>
    <definedName name="CE3.02F" localSheetId="5">#REF!</definedName>
    <definedName name="CE3.02F" localSheetId="7">#REF!</definedName>
    <definedName name="CE3.02F" localSheetId="8">#REF!</definedName>
    <definedName name="CE3.02F" localSheetId="6">#REF!</definedName>
    <definedName name="CE3.02F" localSheetId="0">#REF!</definedName>
    <definedName name="CE3.02F">#REF!</definedName>
    <definedName name="CE3.02G" localSheetId="2">#REF!</definedName>
    <definedName name="CE3.02G" localSheetId="4">#REF!</definedName>
    <definedName name="CE3.02G" localSheetId="9">#REF!</definedName>
    <definedName name="CE3.02G" localSheetId="5">#REF!</definedName>
    <definedName name="CE3.02G" localSheetId="7">#REF!</definedName>
    <definedName name="CE3.02G" localSheetId="8">#REF!</definedName>
    <definedName name="CE3.02G" localSheetId="6">#REF!</definedName>
    <definedName name="CE3.02G" localSheetId="0">#REF!</definedName>
    <definedName name="CE3.02G">#REF!</definedName>
    <definedName name="CE3.02H" localSheetId="2">#REF!</definedName>
    <definedName name="CE3.02H" localSheetId="4">#REF!</definedName>
    <definedName name="CE3.02H" localSheetId="9">#REF!</definedName>
    <definedName name="CE3.02H" localSheetId="5">#REF!</definedName>
    <definedName name="CE3.02H" localSheetId="7">#REF!</definedName>
    <definedName name="CE3.02H" localSheetId="8">#REF!</definedName>
    <definedName name="CE3.02H" localSheetId="6">#REF!</definedName>
    <definedName name="CE3.02H" localSheetId="0">#REF!</definedName>
    <definedName name="CE3.02H">#REF!</definedName>
    <definedName name="CE3.02I" localSheetId="2">#REF!</definedName>
    <definedName name="CE3.02I" localSheetId="4">#REF!</definedName>
    <definedName name="CE3.02I" localSheetId="9">#REF!</definedName>
    <definedName name="CE3.02I" localSheetId="5">#REF!</definedName>
    <definedName name="CE3.02I" localSheetId="7">#REF!</definedName>
    <definedName name="CE3.02I" localSheetId="8">#REF!</definedName>
    <definedName name="CE3.02I" localSheetId="6">#REF!</definedName>
    <definedName name="CE3.02I" localSheetId="0">#REF!</definedName>
    <definedName name="CE3.02I">#REF!</definedName>
    <definedName name="CE3.03">'[8]E-NS'!$H$645</definedName>
    <definedName name="CE3.04">'[8]E-NS'!$H$666</definedName>
    <definedName name="CE3.05">'[8]E-NS'!$H$688</definedName>
    <definedName name="CE3.06">'[8]E-NS'!$H$710</definedName>
    <definedName name="CE4.001" localSheetId="2">#REF!</definedName>
    <definedName name="CE4.001" localSheetId="4">#REF!</definedName>
    <definedName name="CE4.001" localSheetId="9">#REF!</definedName>
    <definedName name="CE4.001" localSheetId="5">#REF!</definedName>
    <definedName name="CE4.001" localSheetId="7">#REF!</definedName>
    <definedName name="CE4.001" localSheetId="8">#REF!</definedName>
    <definedName name="CE4.001" localSheetId="6">#REF!</definedName>
    <definedName name="CE4.001" localSheetId="0">#REF!</definedName>
    <definedName name="CE4.001">#REF!</definedName>
    <definedName name="CE4.01A1">'[9]E-NS2'!$H$1203</definedName>
    <definedName name="ce4.01b1" localSheetId="2">#REF!</definedName>
    <definedName name="ce4.01b1" localSheetId="4">#REF!</definedName>
    <definedName name="ce4.01b1" localSheetId="9">#REF!</definedName>
    <definedName name="ce4.01b1" localSheetId="5">#REF!</definedName>
    <definedName name="ce4.01b1" localSheetId="7">#REF!</definedName>
    <definedName name="ce4.01b1" localSheetId="8">#REF!</definedName>
    <definedName name="ce4.01b1" localSheetId="6">#REF!</definedName>
    <definedName name="ce4.01b1" localSheetId="0">#REF!</definedName>
    <definedName name="ce4.01b1">#REF!</definedName>
    <definedName name="ce4.01b2" localSheetId="2">#REF!</definedName>
    <definedName name="ce4.01b2" localSheetId="4">#REF!</definedName>
    <definedName name="ce4.01b2" localSheetId="9">#REF!</definedName>
    <definedName name="ce4.01b2" localSheetId="5">#REF!</definedName>
    <definedName name="ce4.01b2" localSheetId="7">#REF!</definedName>
    <definedName name="ce4.01b2" localSheetId="8">#REF!</definedName>
    <definedName name="ce4.01b2" localSheetId="6">#REF!</definedName>
    <definedName name="ce4.01b2" localSheetId="0">#REF!</definedName>
    <definedName name="ce4.01b2">#REF!</definedName>
    <definedName name="CE4.01C1">'[9]E-NS2'!$H$1272</definedName>
    <definedName name="ce4.01c2" localSheetId="2">#REF!</definedName>
    <definedName name="ce4.01c2" localSheetId="4">#REF!</definedName>
    <definedName name="ce4.01c2" localSheetId="9">#REF!</definedName>
    <definedName name="ce4.01c2" localSheetId="5">#REF!</definedName>
    <definedName name="ce4.01c2" localSheetId="7">#REF!</definedName>
    <definedName name="ce4.01c2" localSheetId="8">#REF!</definedName>
    <definedName name="ce4.01c2" localSheetId="6">#REF!</definedName>
    <definedName name="ce4.01c2" localSheetId="0">#REF!</definedName>
    <definedName name="ce4.01c2">#REF!</definedName>
    <definedName name="CE4.01C3">'[9]E-NS2'!$H$1318</definedName>
    <definedName name="CE4.01C4">'[9]E-NS2'!$H$1341</definedName>
    <definedName name="CE4.01C5">'[9]E-NS2'!$H$1364</definedName>
    <definedName name="ce4.01d1" localSheetId="2">#REF!</definedName>
    <definedName name="ce4.01d1" localSheetId="4">#REF!</definedName>
    <definedName name="ce4.01d1" localSheetId="9">#REF!</definedName>
    <definedName name="ce4.01d1" localSheetId="5">#REF!</definedName>
    <definedName name="ce4.01d1" localSheetId="7">#REF!</definedName>
    <definedName name="ce4.01d1" localSheetId="8">#REF!</definedName>
    <definedName name="ce4.01d1" localSheetId="6">#REF!</definedName>
    <definedName name="ce4.01d1" localSheetId="0">#REF!</definedName>
    <definedName name="ce4.01d1">#REF!</definedName>
    <definedName name="CE4.01D2" localSheetId="2">#REF!</definedName>
    <definedName name="CE4.01D2" localSheetId="4">#REF!</definedName>
    <definedName name="CE4.01D2" localSheetId="9">#REF!</definedName>
    <definedName name="CE4.01D2" localSheetId="5">#REF!</definedName>
    <definedName name="CE4.01D2" localSheetId="7">#REF!</definedName>
    <definedName name="CE4.01D2" localSheetId="8">#REF!</definedName>
    <definedName name="CE4.01D2" localSheetId="6">#REF!</definedName>
    <definedName name="CE4.01D2" localSheetId="0">#REF!</definedName>
    <definedName name="CE4.01D2">#REF!</definedName>
    <definedName name="CE4.01D3" localSheetId="2">#REF!</definedName>
    <definedName name="CE4.01D3" localSheetId="4">#REF!</definedName>
    <definedName name="CE4.01D3" localSheetId="9">#REF!</definedName>
    <definedName name="CE4.01D3" localSheetId="5">#REF!</definedName>
    <definedName name="CE4.01D3" localSheetId="7">#REF!</definedName>
    <definedName name="CE4.01D3" localSheetId="8">#REF!</definedName>
    <definedName name="CE4.01D3" localSheetId="6">#REF!</definedName>
    <definedName name="CE4.01D3" localSheetId="0">#REF!</definedName>
    <definedName name="CE4.01D3">#REF!</definedName>
    <definedName name="CE4.01D4" localSheetId="2">#REF!</definedName>
    <definedName name="CE4.01D4" localSheetId="4">#REF!</definedName>
    <definedName name="CE4.01D4" localSheetId="9">#REF!</definedName>
    <definedName name="CE4.01D4" localSheetId="5">#REF!</definedName>
    <definedName name="CE4.01D4" localSheetId="7">#REF!</definedName>
    <definedName name="CE4.01D4" localSheetId="8">#REF!</definedName>
    <definedName name="CE4.01D4" localSheetId="6">#REF!</definedName>
    <definedName name="CE4.01D4" localSheetId="0">#REF!</definedName>
    <definedName name="CE4.01D4">#REF!</definedName>
    <definedName name="CE4.01D5" localSheetId="2">#REF!</definedName>
    <definedName name="CE4.01D5" localSheetId="4">#REF!</definedName>
    <definedName name="CE4.01D5" localSheetId="9">#REF!</definedName>
    <definedName name="CE4.01D5" localSheetId="5">#REF!</definedName>
    <definedName name="CE4.01D5" localSheetId="7">#REF!</definedName>
    <definedName name="CE4.01D5" localSheetId="8">#REF!</definedName>
    <definedName name="CE4.01D5" localSheetId="6">#REF!</definedName>
    <definedName name="CE4.01D5" localSheetId="0">#REF!</definedName>
    <definedName name="CE4.01D5">#REF!</definedName>
    <definedName name="CE4.02A" localSheetId="2">#REF!</definedName>
    <definedName name="CE4.02A" localSheetId="4">#REF!</definedName>
    <definedName name="CE4.02A" localSheetId="9">#REF!</definedName>
    <definedName name="CE4.02A" localSheetId="5">#REF!</definedName>
    <definedName name="CE4.02A" localSheetId="7">#REF!</definedName>
    <definedName name="CE4.02A" localSheetId="8">#REF!</definedName>
    <definedName name="CE4.02A" localSheetId="6">#REF!</definedName>
    <definedName name="CE4.02A" localSheetId="0">#REF!</definedName>
    <definedName name="CE4.02A">#REF!</definedName>
    <definedName name="CE4.02B" localSheetId="2">#REF!</definedName>
    <definedName name="CE4.02B" localSheetId="4">#REF!</definedName>
    <definedName name="CE4.02B" localSheetId="9">#REF!</definedName>
    <definedName name="CE4.02B" localSheetId="5">#REF!</definedName>
    <definedName name="CE4.02B" localSheetId="7">#REF!</definedName>
    <definedName name="CE4.02B" localSheetId="8">#REF!</definedName>
    <definedName name="CE4.02B" localSheetId="6">#REF!</definedName>
    <definedName name="CE4.02B" localSheetId="0">#REF!</definedName>
    <definedName name="CE4.02B">#REF!</definedName>
    <definedName name="CE4.02C" localSheetId="2">#REF!</definedName>
    <definedName name="CE4.02C" localSheetId="4">#REF!</definedName>
    <definedName name="CE4.02C" localSheetId="9">#REF!</definedName>
    <definedName name="CE4.02C" localSheetId="5">#REF!</definedName>
    <definedName name="CE4.02C" localSheetId="7">#REF!</definedName>
    <definedName name="CE4.02C" localSheetId="8">#REF!</definedName>
    <definedName name="CE4.02C" localSheetId="6">#REF!</definedName>
    <definedName name="CE4.02C" localSheetId="0">#REF!</definedName>
    <definedName name="CE4.02C">#REF!</definedName>
    <definedName name="CE5.01" localSheetId="2">#REF!</definedName>
    <definedName name="CE5.01" localSheetId="4">#REF!</definedName>
    <definedName name="CE5.01" localSheetId="9">#REF!</definedName>
    <definedName name="CE5.01" localSheetId="5">#REF!</definedName>
    <definedName name="CE5.01" localSheetId="7">#REF!</definedName>
    <definedName name="CE5.01" localSheetId="8">#REF!</definedName>
    <definedName name="CE5.01" localSheetId="6">#REF!</definedName>
    <definedName name="CE5.01" localSheetId="0">#REF!</definedName>
    <definedName name="CE5.01">#REF!</definedName>
    <definedName name="CE5.02" localSheetId="2">#REF!</definedName>
    <definedName name="CE5.02" localSheetId="4">#REF!</definedName>
    <definedName name="CE5.02" localSheetId="9">#REF!</definedName>
    <definedName name="CE5.02" localSheetId="5">#REF!</definedName>
    <definedName name="CE5.02" localSheetId="7">#REF!</definedName>
    <definedName name="CE5.02" localSheetId="8">#REF!</definedName>
    <definedName name="CE5.02" localSheetId="6">#REF!</definedName>
    <definedName name="CE5.02" localSheetId="0">#REF!</definedName>
    <definedName name="CE5.02">#REF!</definedName>
    <definedName name="CE5.03" localSheetId="2">#REF!</definedName>
    <definedName name="CE5.03" localSheetId="4">#REF!</definedName>
    <definedName name="CE5.03" localSheetId="9">#REF!</definedName>
    <definedName name="CE5.03" localSheetId="5">#REF!</definedName>
    <definedName name="CE5.03" localSheetId="7">#REF!</definedName>
    <definedName name="CE5.03" localSheetId="8">#REF!</definedName>
    <definedName name="CE5.03" localSheetId="6">#REF!</definedName>
    <definedName name="CE5.03" localSheetId="0">#REF!</definedName>
    <definedName name="CE5.03">#REF!</definedName>
    <definedName name="CE5.04" localSheetId="2">#REF!</definedName>
    <definedName name="CE5.04" localSheetId="4">#REF!</definedName>
    <definedName name="CE5.04" localSheetId="9">#REF!</definedName>
    <definedName name="CE5.04" localSheetId="5">#REF!</definedName>
    <definedName name="CE5.04" localSheetId="7">#REF!</definedName>
    <definedName name="CE5.04" localSheetId="8">#REF!</definedName>
    <definedName name="CE5.04" localSheetId="6">#REF!</definedName>
    <definedName name="CE5.04" localSheetId="0">#REF!</definedName>
    <definedName name="CE5.04">#REF!</definedName>
    <definedName name="CE6.01" localSheetId="2">#REF!</definedName>
    <definedName name="CE6.01" localSheetId="4">#REF!</definedName>
    <definedName name="CE6.01" localSheetId="9">#REF!</definedName>
    <definedName name="CE6.01" localSheetId="5">#REF!</definedName>
    <definedName name="CE6.01" localSheetId="7">#REF!</definedName>
    <definedName name="CE6.01" localSheetId="8">#REF!</definedName>
    <definedName name="CE6.01" localSheetId="6">#REF!</definedName>
    <definedName name="CE6.01" localSheetId="0">#REF!</definedName>
    <definedName name="CE6.01">#REF!</definedName>
    <definedName name="CE6.02" localSheetId="2">#REF!</definedName>
    <definedName name="CE6.02" localSheetId="4">#REF!</definedName>
    <definedName name="CE6.02" localSheetId="9">#REF!</definedName>
    <definedName name="CE6.02" localSheetId="5">#REF!</definedName>
    <definedName name="CE6.02" localSheetId="7">#REF!</definedName>
    <definedName name="CE6.02" localSheetId="8">#REF!</definedName>
    <definedName name="CE6.02" localSheetId="6">#REF!</definedName>
    <definedName name="CE6.02" localSheetId="0">#REF!</definedName>
    <definedName name="CE6.02">#REF!</definedName>
    <definedName name="CE6.05" localSheetId="2">#REF!</definedName>
    <definedName name="CE6.05" localSheetId="4">#REF!</definedName>
    <definedName name="CE6.05" localSheetId="9">#REF!</definedName>
    <definedName name="CE6.05" localSheetId="5">#REF!</definedName>
    <definedName name="CE6.05" localSheetId="7">#REF!</definedName>
    <definedName name="CE6.05" localSheetId="8">#REF!</definedName>
    <definedName name="CE6.05" localSheetId="6">#REF!</definedName>
    <definedName name="CE6.05" localSheetId="0">#REF!</definedName>
    <definedName name="CE6.05">#REF!</definedName>
    <definedName name="CE6.06" localSheetId="2">#REF!</definedName>
    <definedName name="CE6.06" localSheetId="4">#REF!</definedName>
    <definedName name="CE6.06" localSheetId="9">#REF!</definedName>
    <definedName name="CE6.06" localSheetId="5">#REF!</definedName>
    <definedName name="CE6.06" localSheetId="7">#REF!</definedName>
    <definedName name="CE6.06" localSheetId="8">#REF!</definedName>
    <definedName name="CE6.06" localSheetId="6">#REF!</definedName>
    <definedName name="CE6.06" localSheetId="0">#REF!</definedName>
    <definedName name="CE6.06">#REF!</definedName>
    <definedName name="CE6.07" localSheetId="2">#REF!</definedName>
    <definedName name="CE6.07" localSheetId="4">#REF!</definedName>
    <definedName name="CE6.07" localSheetId="9">#REF!</definedName>
    <definedName name="CE6.07" localSheetId="5">#REF!</definedName>
    <definedName name="CE6.07" localSheetId="7">#REF!</definedName>
    <definedName name="CE6.07" localSheetId="8">#REF!</definedName>
    <definedName name="CE6.07" localSheetId="6">#REF!</definedName>
    <definedName name="CE6.07" localSheetId="0">#REF!</definedName>
    <definedName name="CE6.07">#REF!</definedName>
    <definedName name="CE6.08" localSheetId="2">#REF!</definedName>
    <definedName name="CE6.08" localSheetId="4">#REF!</definedName>
    <definedName name="CE6.08" localSheetId="9">#REF!</definedName>
    <definedName name="CE6.08" localSheetId="5">#REF!</definedName>
    <definedName name="CE6.08" localSheetId="7">#REF!</definedName>
    <definedName name="CE6.08" localSheetId="8">#REF!</definedName>
    <definedName name="CE6.08" localSheetId="6">#REF!</definedName>
    <definedName name="CE6.08" localSheetId="0">#REF!</definedName>
    <definedName name="CE6.08">#REF!</definedName>
    <definedName name="CE6.09" localSheetId="2">#REF!</definedName>
    <definedName name="CE6.09" localSheetId="4">#REF!</definedName>
    <definedName name="CE6.09" localSheetId="9">#REF!</definedName>
    <definedName name="CE6.09" localSheetId="5">#REF!</definedName>
    <definedName name="CE6.09" localSheetId="7">#REF!</definedName>
    <definedName name="CE6.09" localSheetId="8">#REF!</definedName>
    <definedName name="CE6.09" localSheetId="6">#REF!</definedName>
    <definedName name="CE6.09" localSheetId="0">#REF!</definedName>
    <definedName name="CE6.09">#REF!</definedName>
    <definedName name="CE6.10" localSheetId="2">#REF!</definedName>
    <definedName name="CE6.10" localSheetId="4">#REF!</definedName>
    <definedName name="CE6.10" localSheetId="9">#REF!</definedName>
    <definedName name="CE6.10" localSheetId="5">#REF!</definedName>
    <definedName name="CE6.10" localSheetId="7">#REF!</definedName>
    <definedName name="CE6.10" localSheetId="8">#REF!</definedName>
    <definedName name="CE6.10" localSheetId="6">#REF!</definedName>
    <definedName name="CE6.10" localSheetId="0">#REF!</definedName>
    <definedName name="CE6.10">#REF!</definedName>
    <definedName name="CE7.01" localSheetId="2">#REF!</definedName>
    <definedName name="CE7.01" localSheetId="4">#REF!</definedName>
    <definedName name="CE7.01" localSheetId="9">#REF!</definedName>
    <definedName name="CE7.01" localSheetId="5">#REF!</definedName>
    <definedName name="CE7.01" localSheetId="7">#REF!</definedName>
    <definedName name="CE7.01" localSheetId="8">#REF!</definedName>
    <definedName name="CE7.01" localSheetId="6">#REF!</definedName>
    <definedName name="CE7.01" localSheetId="0">#REF!</definedName>
    <definedName name="CE7.01">#REF!</definedName>
    <definedName name="CE7.03" localSheetId="2">#REF!</definedName>
    <definedName name="CE7.03" localSheetId="4">#REF!</definedName>
    <definedName name="CE7.03" localSheetId="9">#REF!</definedName>
    <definedName name="CE7.03" localSheetId="5">#REF!</definedName>
    <definedName name="CE7.03" localSheetId="7">#REF!</definedName>
    <definedName name="CE7.03" localSheetId="8">#REF!</definedName>
    <definedName name="CE7.03" localSheetId="6">#REF!</definedName>
    <definedName name="CE7.03" localSheetId="0">#REF!</definedName>
    <definedName name="CE7.03">#REF!</definedName>
    <definedName name="CE7.03A">'[9]E-NS2'!$H$1979</definedName>
    <definedName name="CE7.04" localSheetId="2">#REF!</definedName>
    <definedName name="CE7.04" localSheetId="4">#REF!</definedName>
    <definedName name="CE7.04" localSheetId="9">#REF!</definedName>
    <definedName name="CE7.04" localSheetId="5">#REF!</definedName>
    <definedName name="CE7.04" localSheetId="7">#REF!</definedName>
    <definedName name="CE7.04" localSheetId="8">#REF!</definedName>
    <definedName name="CE7.04" localSheetId="6">#REF!</definedName>
    <definedName name="CE7.04" localSheetId="0">#REF!</definedName>
    <definedName name="CE7.04">#REF!</definedName>
    <definedName name="CE7.04A">'[9]E-NS2'!$H$2004</definedName>
    <definedName name="CE7.05" localSheetId="2">#REF!</definedName>
    <definedName name="CE7.05" localSheetId="4">#REF!</definedName>
    <definedName name="CE7.05" localSheetId="9">#REF!</definedName>
    <definedName name="CE7.05" localSheetId="5">#REF!</definedName>
    <definedName name="CE7.05" localSheetId="7">#REF!</definedName>
    <definedName name="CE7.05" localSheetId="8">#REF!</definedName>
    <definedName name="CE7.05" localSheetId="6">#REF!</definedName>
    <definedName name="CE7.05" localSheetId="0">#REF!</definedName>
    <definedName name="CE7.05">#REF!</definedName>
    <definedName name="CE7.05A">'[9]E-NS2'!$H$2028</definedName>
    <definedName name="CE7.06" localSheetId="2">#REF!</definedName>
    <definedName name="CE7.06" localSheetId="4">#REF!</definedName>
    <definedName name="CE7.06" localSheetId="9">#REF!</definedName>
    <definedName name="CE7.06" localSheetId="5">#REF!</definedName>
    <definedName name="CE7.06" localSheetId="7">#REF!</definedName>
    <definedName name="CE7.06" localSheetId="8">#REF!</definedName>
    <definedName name="CE7.06" localSheetId="6">#REF!</definedName>
    <definedName name="CE7.06" localSheetId="0">#REF!</definedName>
    <definedName name="CE7.06">#REF!</definedName>
    <definedName name="CE7.06A">'[9]E-NS2'!$H$2052</definedName>
    <definedName name="CE7.06B">'[9]E-NS2'!$H$2077</definedName>
    <definedName name="CE7.07A" localSheetId="2">#REF!</definedName>
    <definedName name="CE7.07A" localSheetId="4">#REF!</definedName>
    <definedName name="CE7.07A" localSheetId="9">#REF!</definedName>
    <definedName name="CE7.07A" localSheetId="5">#REF!</definedName>
    <definedName name="CE7.07A" localSheetId="7">#REF!</definedName>
    <definedName name="CE7.07A" localSheetId="8">#REF!</definedName>
    <definedName name="CE7.07A" localSheetId="6">#REF!</definedName>
    <definedName name="CE7.07A" localSheetId="0">#REF!</definedName>
    <definedName name="CE7.07A">#REF!</definedName>
    <definedName name="CE7.07AA">'[9]E-NS2'!$H$2099</definedName>
    <definedName name="CE7.07B" localSheetId="2">#REF!</definedName>
    <definedName name="CE7.07B" localSheetId="4">#REF!</definedName>
    <definedName name="CE7.07B" localSheetId="9">#REF!</definedName>
    <definedName name="CE7.07B" localSheetId="5">#REF!</definedName>
    <definedName name="CE7.07B" localSheetId="7">#REF!</definedName>
    <definedName name="CE7.07B" localSheetId="8">#REF!</definedName>
    <definedName name="CE7.07B" localSheetId="6">#REF!</definedName>
    <definedName name="CE7.07B" localSheetId="0">#REF!</definedName>
    <definedName name="CE7.07B">#REF!</definedName>
    <definedName name="CE7.07BA">'[9]E-NS2'!$H$2117</definedName>
    <definedName name="CE7.07CA">'[9]E-NS2'!$H$2136</definedName>
    <definedName name="CE9.01" localSheetId="2">#REF!</definedName>
    <definedName name="CE9.01" localSheetId="4">#REF!</definedName>
    <definedName name="CE9.01" localSheetId="9">#REF!</definedName>
    <definedName name="CE9.01" localSheetId="5">#REF!</definedName>
    <definedName name="CE9.01" localSheetId="7">#REF!</definedName>
    <definedName name="CE9.01" localSheetId="8">#REF!</definedName>
    <definedName name="CE9.01" localSheetId="6">#REF!</definedName>
    <definedName name="CE9.01" localSheetId="0">#REF!</definedName>
    <definedName name="CE9.01">#REF!</definedName>
    <definedName name="CE9.02" localSheetId="2">#REF!</definedName>
    <definedName name="CE9.02" localSheetId="4">#REF!</definedName>
    <definedName name="CE9.02" localSheetId="9">#REF!</definedName>
    <definedName name="CE9.02" localSheetId="5">#REF!</definedName>
    <definedName name="CE9.02" localSheetId="7">#REF!</definedName>
    <definedName name="CE9.02" localSheetId="8">#REF!</definedName>
    <definedName name="CE9.02" localSheetId="6">#REF!</definedName>
    <definedName name="CE9.02" localSheetId="0">#REF!</definedName>
    <definedName name="CE9.02">#REF!</definedName>
    <definedName name="CE9.03" localSheetId="2">#REF!</definedName>
    <definedName name="CE9.03" localSheetId="4">#REF!</definedName>
    <definedName name="CE9.03" localSheetId="9">#REF!</definedName>
    <definedName name="CE9.03" localSheetId="5">#REF!</definedName>
    <definedName name="CE9.03" localSheetId="7">#REF!</definedName>
    <definedName name="CE9.03" localSheetId="8">#REF!</definedName>
    <definedName name="CE9.03" localSheetId="6">#REF!</definedName>
    <definedName name="CE9.03" localSheetId="0">#REF!</definedName>
    <definedName name="CE9.03">#REF!</definedName>
    <definedName name="CE9.05" localSheetId="2">#REF!</definedName>
    <definedName name="CE9.05" localSheetId="4">#REF!</definedName>
    <definedName name="CE9.05" localSheetId="9">#REF!</definedName>
    <definedName name="CE9.05" localSheetId="5">#REF!</definedName>
    <definedName name="CE9.05" localSheetId="7">#REF!</definedName>
    <definedName name="CE9.05" localSheetId="8">#REF!</definedName>
    <definedName name="CE9.05" localSheetId="6">#REF!</definedName>
    <definedName name="CE9.05" localSheetId="0">#REF!</definedName>
    <definedName name="CE9.05">#REF!</definedName>
    <definedName name="CE9.06" localSheetId="2">#REF!</definedName>
    <definedName name="CE9.06" localSheetId="4">#REF!</definedName>
    <definedName name="CE9.06" localSheetId="9">#REF!</definedName>
    <definedName name="CE9.06" localSheetId="5">#REF!</definedName>
    <definedName name="CE9.06" localSheetId="7">#REF!</definedName>
    <definedName name="CE9.06" localSheetId="8">#REF!</definedName>
    <definedName name="CE9.06" localSheetId="6">#REF!</definedName>
    <definedName name="CE9.06" localSheetId="0">#REF!</definedName>
    <definedName name="CE9.06">#REF!</definedName>
    <definedName name="CEM">[6]MAT!$B$31:$H$31</definedName>
    <definedName name="CHA">[6]MAT!$B$34:$H$34</definedName>
    <definedName name="CHAN">[6]MAT!$B$39:$H$39</definedName>
    <definedName name="CHI">[6]LAB!$B$17:$H$17</definedName>
    <definedName name="CHI.M">[6]LAB!$B$20:$H$20</definedName>
    <definedName name="CHI.S">[6]LAB!$B$21:$H$21</definedName>
    <definedName name="CHK">[6]MAT!$B$33:$H$33</definedName>
    <definedName name="CHO">[6]LAB!$B$22:$H$22</definedName>
    <definedName name="CI.C24">[6]MAT!$B$326:$H$326</definedName>
    <definedName name="CI.CF">[6]MAT!$B$35:$H$35</definedName>
    <definedName name="CI.F">[6]MAT!$B$36:$H$36</definedName>
    <definedName name="CI.FR">[6]MAT!$B$37:$H$37</definedName>
    <definedName name="CI.GT4">[6]MAT!$B$279:$H$279</definedName>
    <definedName name="CI.MC">[6]MAT!$B$192:$H$192</definedName>
    <definedName name="CI.P150">[6]MAT!$B$274:$H$274</definedName>
    <definedName name="CI.P230">[6]MAT!$B$275:$H$275</definedName>
    <definedName name="CI.P250">[6]MAT!$B$276:$H$276</definedName>
    <definedName name="CI.SV100">[6]MAT!$B$195:$H$195</definedName>
    <definedName name="CI.SV150">[6]MAT!$B$277:$H$277</definedName>
    <definedName name="CI.SV225">[6]MAT!$B$278:$H$278</definedName>
    <definedName name="CI.SV65">[6]MAT!$B$193:$H$193</definedName>
    <definedName name="CI.SV75">[6]MAT!$B$194:$H$194</definedName>
    <definedName name="CIG">[6]MAT!$B$157:$H$157</definedName>
    <definedName name="CL.S">[6]MAT!$B$44:$H$44</definedName>
    <definedName name="ClearingAndGrubbing" localSheetId="2">#REF!</definedName>
    <definedName name="ClearingAndGrubbing" localSheetId="4">#REF!</definedName>
    <definedName name="ClearingAndGrubbing" localSheetId="9">#REF!</definedName>
    <definedName name="ClearingAndGrubbing" localSheetId="5">#REF!</definedName>
    <definedName name="ClearingAndGrubbing" localSheetId="7">#REF!</definedName>
    <definedName name="ClearingAndGrubbing" localSheetId="8">#REF!</definedName>
    <definedName name="ClearingAndGrubbing" localSheetId="6">#REF!</definedName>
    <definedName name="ClearingAndGrubbing" localSheetId="0">#REF!</definedName>
    <definedName name="ClearingAndGrubbing">#REF!</definedName>
    <definedName name="CM.5">[6]EQP!$B$10:$H$10</definedName>
    <definedName name="cnsi.1" localSheetId="2">#REF!</definedName>
    <definedName name="cnsi.1" localSheetId="4">#REF!</definedName>
    <definedName name="cnsi.1" localSheetId="9">#REF!</definedName>
    <definedName name="cnsi.1" localSheetId="5">#REF!</definedName>
    <definedName name="cnsi.1" localSheetId="7">#REF!</definedName>
    <definedName name="cnsi.1" localSheetId="8">#REF!</definedName>
    <definedName name="cnsi.1" localSheetId="6">#REF!</definedName>
    <definedName name="cnsi.1" localSheetId="0">#REF!</definedName>
    <definedName name="cnsi.1">#REF!</definedName>
    <definedName name="CO.CON">[6]MAT!$B$191:$H$191</definedName>
    <definedName name="CO.W">[6]MAT!$B$325:$H$325</definedName>
    <definedName name="COH">[6]LAB!$B$23:$H$23</definedName>
    <definedName name="con" localSheetId="2">#REF!</definedName>
    <definedName name="con" localSheetId="4">#REF!</definedName>
    <definedName name="con" localSheetId="9">#REF!</definedName>
    <definedName name="con" localSheetId="5">#REF!</definedName>
    <definedName name="con" localSheetId="7">#REF!</definedName>
    <definedName name="con" localSheetId="8">#REF!</definedName>
    <definedName name="con" localSheetId="6">#REF!</definedName>
    <definedName name="con" localSheetId="0">#REF!</definedName>
    <definedName name="con">#REF!</definedName>
    <definedName name="ConcreteClassA" localSheetId="2">#REF!</definedName>
    <definedName name="ConcreteClassA" localSheetId="4">#REF!</definedName>
    <definedName name="ConcreteClassA" localSheetId="9">#REF!</definedName>
    <definedName name="ConcreteClassA" localSheetId="5">#REF!</definedName>
    <definedName name="ConcreteClassA" localSheetId="7">#REF!</definedName>
    <definedName name="ConcreteClassA" localSheetId="8">#REF!</definedName>
    <definedName name="ConcreteClassA" localSheetId="6">#REF!</definedName>
    <definedName name="ConcreteClassA" localSheetId="0">#REF!</definedName>
    <definedName name="ConcreteClassA">#REF!</definedName>
    <definedName name="copy" localSheetId="2">#REF!</definedName>
    <definedName name="copy" localSheetId="4">#REF!</definedName>
    <definedName name="copy" localSheetId="9">#REF!</definedName>
    <definedName name="copy" localSheetId="5">#REF!</definedName>
    <definedName name="copy" localSheetId="7">#REF!</definedName>
    <definedName name="copy" localSheetId="8">#REF!</definedName>
    <definedName name="copy" localSheetId="6">#REF!</definedName>
    <definedName name="copy" localSheetId="0">#REF!</definedName>
    <definedName name="copy">#REF!</definedName>
    <definedName name="COWD">[6]MAT!$B$38:$H$38</definedName>
    <definedName name="CP.BC1">[6]MAT!$B$196:$H$196</definedName>
    <definedName name="CP.BTPH">[6]MAT!$B$197:$H$197</definedName>
    <definedName name="CP.BW">[6]MAT!$B$198:$H$198</definedName>
    <definedName name="CP.CP30">[6]MAT!$B$200:$H$200</definedName>
    <definedName name="CP.CV20">[6]MAT!$B$201:$H$201</definedName>
    <definedName name="CP.M">[6]MAT!$B$202:$H$202</definedName>
    <definedName name="CP.SNCS">[6]MAT!$B$284:$H$284</definedName>
    <definedName name="CP.TR24">[6]MAT!$B$206:$H$206</definedName>
    <definedName name="CP.TSC">[6]MAT!$B$205:$H$205</definedName>
    <definedName name="CP.WC30">[6]MAT!$B$207:$H$207</definedName>
    <definedName name="CPOH">[6]LAB!$B$85:$H$85</definedName>
    <definedName name="CR.6">[6]EQP!$B$13:$H$13</definedName>
    <definedName name="CR.L">[6]MAT!$B$42:$H$42</definedName>
    <definedName name="CR.M">[6]MAT!$B$40:$H$40</definedName>
    <definedName name="CR.M37">[6]MAT!$B$41:$H$41</definedName>
    <definedName name="CRL1.5">[6]MAT!$B$43:$H$43</definedName>
    <definedName name="CRO">[6]LAB!$B$27:$H$27</definedName>
    <definedName name="csr">'[10]CSR-1999'!$A:$IV</definedName>
    <definedName name="CST">[6]MAT!$B$30:$H$30</definedName>
    <definedName name="CUM.GI">[6]EQP!$B$14:$H$14</definedName>
    <definedName name="CumulativeFinancialProgress" localSheetId="2">#REF!</definedName>
    <definedName name="CumulativeFinancialProgress" localSheetId="4">#REF!</definedName>
    <definedName name="CumulativeFinancialProgress" localSheetId="9">#REF!</definedName>
    <definedName name="CumulativeFinancialProgress" localSheetId="5">#REF!</definedName>
    <definedName name="CumulativeFinancialProgress" localSheetId="7">#REF!</definedName>
    <definedName name="CumulativeFinancialProgress" localSheetId="8">#REF!</definedName>
    <definedName name="CumulativeFinancialProgress" localSheetId="6">#REF!</definedName>
    <definedName name="CumulativeFinancialProgress" localSheetId="0">#REF!</definedName>
    <definedName name="CumulativeFinancialProgress">#REF!</definedName>
    <definedName name="CumulativePercentCompletion" localSheetId="2">#REF!</definedName>
    <definedName name="CumulativePercentCompletion" localSheetId="4">#REF!</definedName>
    <definedName name="CumulativePercentCompletion" localSheetId="9">#REF!</definedName>
    <definedName name="CumulativePercentCompletion" localSheetId="5">#REF!</definedName>
    <definedName name="CumulativePercentCompletion" localSheetId="7">#REF!</definedName>
    <definedName name="CumulativePercentCompletion" localSheetId="8">#REF!</definedName>
    <definedName name="CumulativePercentCompletion" localSheetId="6">#REF!</definedName>
    <definedName name="CumulativePercentCompletion" localSheetId="0">#REF!</definedName>
    <definedName name="CumulativePercentCompletion">#REF!</definedName>
    <definedName name="D" localSheetId="2">#REF!</definedName>
    <definedName name="D" localSheetId="4">#REF!</definedName>
    <definedName name="D" localSheetId="9">#REF!</definedName>
    <definedName name="D" localSheetId="5">#REF!</definedName>
    <definedName name="D" localSheetId="7">#REF!</definedName>
    <definedName name="D" localSheetId="8">#REF!</definedName>
    <definedName name="D" localSheetId="6">#REF!</definedName>
    <definedName name="D" localSheetId="0">#REF!</definedName>
    <definedName name="D">#REF!</definedName>
    <definedName name="D.BC">[6]MAT!$B$208:$H$208</definedName>
    <definedName name="_xlnm.Database" localSheetId="2">#REF!</definedName>
    <definedName name="_xlnm.Database" localSheetId="4">#REF!</definedName>
    <definedName name="_xlnm.Database" localSheetId="9">#REF!</definedName>
    <definedName name="_xlnm.Database" localSheetId="5">#REF!</definedName>
    <definedName name="_xlnm.Database" localSheetId="7">#REF!</definedName>
    <definedName name="_xlnm.Database" localSheetId="8">#REF!</definedName>
    <definedName name="_xlnm.Database" localSheetId="6">#REF!</definedName>
    <definedName name="_xlnm.Database" localSheetId="0">#REF!</definedName>
    <definedName name="_xlnm.Database">#REF!</definedName>
    <definedName name="db.2">[11]Sheet3!$H$435</definedName>
    <definedName name="DD" localSheetId="2">#REF!</definedName>
    <definedName name="DD" localSheetId="4">#REF!</definedName>
    <definedName name="DD" localSheetId="9">#REF!</definedName>
    <definedName name="DD" localSheetId="5">#REF!</definedName>
    <definedName name="DD" localSheetId="7">#REF!</definedName>
    <definedName name="DD" localSheetId="8">#REF!</definedName>
    <definedName name="DD" localSheetId="6">#REF!</definedName>
    <definedName name="DD" localSheetId="0">#REF!</definedName>
    <definedName name="DD">#REF!</definedName>
    <definedName name="DF.ASW">[6]MAT!$B$48:$H$48</definedName>
    <definedName name="DF.B">[6]MAT!$B$45:$H$45</definedName>
    <definedName name="DF.DL48">[6]MAT!$B$160:$H$160</definedName>
    <definedName name="DF.SL30">[6]MAT!$B$159:$H$159</definedName>
    <definedName name="DF.SLD">[6]MAT!$B$49:$H$49</definedName>
    <definedName name="DF.ST10">[6]MAT!$B$47:$H$47</definedName>
    <definedName name="DF.ST5">[6]MAT!$B$46:$H$46</definedName>
    <definedName name="DI.P150">[6]MAT!$B$285:$H$285</definedName>
    <definedName name="DI.P250">[6]MAT!$B$286:$H$286</definedName>
    <definedName name="DIG">[6]LAB!$B$28:$H$28</definedName>
    <definedName name="DRE">[6]LAB!$B$31:$H$31</definedName>
    <definedName name="DRI">[6]LAB!$B$32:$H$32</definedName>
    <definedName name="DRM">[6]EQP!$B$16:$H$16</definedName>
    <definedName name="ds" localSheetId="2">#REF!</definedName>
    <definedName name="ds" localSheetId="5">#REF!</definedName>
    <definedName name="ds" localSheetId="7">#REF!</definedName>
    <definedName name="ds" localSheetId="8">#REF!</definedName>
    <definedName name="ds" localSheetId="6">#REF!</definedName>
    <definedName name="ds" localSheetId="0">#REF!</definedName>
    <definedName name="ds">#REF!</definedName>
    <definedName name="DST" localSheetId="2">#REF!</definedName>
    <definedName name="DST" localSheetId="4">#REF!</definedName>
    <definedName name="DST" localSheetId="9">#REF!</definedName>
    <definedName name="DST" localSheetId="5">#REF!</definedName>
    <definedName name="DST" localSheetId="7">#REF!</definedName>
    <definedName name="DST" localSheetId="8">#REF!</definedName>
    <definedName name="DST" localSheetId="6">#REF!</definedName>
    <definedName name="DST" localSheetId="0">#REF!</definedName>
    <definedName name="DST">#REF!</definedName>
    <definedName name="E" localSheetId="2">#REF!</definedName>
    <definedName name="E" localSheetId="4">#REF!</definedName>
    <definedName name="E" localSheetId="9">#REF!</definedName>
    <definedName name="E" localSheetId="5">#REF!</definedName>
    <definedName name="E" localSheetId="7">#REF!</definedName>
    <definedName name="E" localSheetId="8">#REF!</definedName>
    <definedName name="E" localSheetId="6">#REF!</definedName>
    <definedName name="E" localSheetId="0">#REF!</definedName>
    <definedName name="E">#REF!</definedName>
    <definedName name="E.AMP1000W">[6]MAT!$B$352:$H$352</definedName>
    <definedName name="E.B1">[6]MAT!$B$327:$H$327</definedName>
    <definedName name="E.B2">[6]MAT!$B$328:$H$328</definedName>
    <definedName name="E.CIS6W">[6]MAT!$B$350:$H$350</definedName>
    <definedName name="E.COS36W">[6]MAT!$B$351:$H$351</definedName>
    <definedName name="E.CT150">[6]MAT!$B$362:$H$362</definedName>
    <definedName name="E.CT300">[6]MAT!$B$363:$H$363</definedName>
    <definedName name="E.EF10">[6]MAT!$B$331:$H$331</definedName>
    <definedName name="e.fan" localSheetId="2">#REF!</definedName>
    <definedName name="e.fan" localSheetId="4">#REF!</definedName>
    <definedName name="e.fan" localSheetId="9">#REF!</definedName>
    <definedName name="e.fan" localSheetId="5">#REF!</definedName>
    <definedName name="e.fan" localSheetId="7">#REF!</definedName>
    <definedName name="e.fan" localSheetId="8">#REF!</definedName>
    <definedName name="e.fan" localSheetId="6">#REF!</definedName>
    <definedName name="e.fan" localSheetId="0">#REF!</definedName>
    <definedName name="e.fan">#REF!</definedName>
    <definedName name="E.FB">[6]MAT!$B$329:$H$329</definedName>
    <definedName name="E.PAJB">[6]MAT!$B$353:$H$353</definedName>
    <definedName name="E.PBOX">[6]MAT!$B$333:$H$333</definedName>
    <definedName name="E.S1G">[6]MAT!$B$339:$H$339</definedName>
    <definedName name="E.S2G">[6]MAT!$B$340:$H$340</definedName>
    <definedName name="E.S3G">[6]MAT!$B$341:$H$341</definedName>
    <definedName name="E.S4G">[6]MAT!$B$342:$H$342</definedName>
    <definedName name="E.SP">[6]MAT!$B$381:$H$381</definedName>
    <definedName name="E.SS15">[6]MAT!$B$344:$H$344</definedName>
    <definedName name="E.SS5">[6]MAT!$B$343:$H$343</definedName>
    <definedName name="E.TLRM">[6]MAT!$B$345:$H$345</definedName>
    <definedName name="E.TLRP">[6]MAT!$B$346:$H$346</definedName>
    <definedName name="E.TLS">[6]MAT!$B$332:$H$332</definedName>
    <definedName name="E.WB">[6]MAT!$B$347:$H$347</definedName>
    <definedName name="EAC">[6]EQP!$B$17:$H$17</definedName>
    <definedName name="EAR">[6]MAT!$B$50:$H$50</definedName>
    <definedName name="EC1.5SC">[6]MAT!$B$318:$H$318</definedName>
    <definedName name="EC1.5TC">[6]MAT!$B$356:$H$356</definedName>
    <definedName name="EC120FC">[6]MAT!$B$360:$H$360</definedName>
    <definedName name="EC150FC">[6]MAT!$B$361:$H$361</definedName>
    <definedName name="EC2.53C">[6]MAT!$B$357:$H$357</definedName>
    <definedName name="EC2.5SC">[6]MAT!$B$319:$H$319</definedName>
    <definedName name="EC25FC">[6]MAT!$B$321:$H$321</definedName>
    <definedName name="EC35FC">[6]MAT!$B$370:$H$370</definedName>
    <definedName name="EC4SC">[6]MAT!$B$320:$H$320</definedName>
    <definedName name="EC6FC">[6]MAT!$B$359:$H$359</definedName>
    <definedName name="EC70.3C">[6]MAT!$B$358:$H$358</definedName>
    <definedName name="EC70FC">[6]MAT!$B$322:$H$322</definedName>
    <definedName name="EC95FC">[6]MAT!$B$323:$H$323</definedName>
    <definedName name="ECW">[6]MAT!$B$330:$H$330</definedName>
    <definedName name="EE" localSheetId="2">#REF!</definedName>
    <definedName name="EE" localSheetId="4">#REF!</definedName>
    <definedName name="EE" localSheetId="9">#REF!</definedName>
    <definedName name="EE" localSheetId="5">#REF!</definedName>
    <definedName name="EE" localSheetId="7">#REF!</definedName>
    <definedName name="EE" localSheetId="8">#REF!</definedName>
    <definedName name="EE" localSheetId="6">#REF!</definedName>
    <definedName name="EE" localSheetId="0">#REF!</definedName>
    <definedName name="EE">#REF!</definedName>
    <definedName name="EF.56">[6]MAT!$B$372:$H$372</definedName>
    <definedName name="Ei_Summary" localSheetId="2">#REF!</definedName>
    <definedName name="Ei_Summary" localSheetId="4">#REF!</definedName>
    <definedName name="Ei_Summary" localSheetId="9">#REF!</definedName>
    <definedName name="Ei_Summary" localSheetId="5">#REF!</definedName>
    <definedName name="Ei_Summary" localSheetId="7">#REF!</definedName>
    <definedName name="Ei_Summary" localSheetId="8">#REF!</definedName>
    <definedName name="Ei_Summary" localSheetId="6">#REF!</definedName>
    <definedName name="Ei_Summary" localSheetId="0">#REF!</definedName>
    <definedName name="Ei_Summary">#REF!</definedName>
    <definedName name="ELE">[6]LAB!$B$35:$H$35</definedName>
    <definedName name="Electrical" localSheetId="2">[12]BOQ!#REF!</definedName>
    <definedName name="Electrical" localSheetId="4">[12]BOQ!#REF!</definedName>
    <definedName name="Electrical" localSheetId="9">[12]BOQ!#REF!</definedName>
    <definedName name="Electrical" localSheetId="5">[12]BOQ!#REF!</definedName>
    <definedName name="Electrical" localSheetId="7">[12]BOQ!#REF!</definedName>
    <definedName name="Electrical" localSheetId="8">[12]BOQ!#REF!</definedName>
    <definedName name="Electrical" localSheetId="6">[12]BOQ!#REF!</definedName>
    <definedName name="Electrical" localSheetId="0">[12]BOQ!#REF!</definedName>
    <definedName name="Electrical">[12]BOQ!#REF!</definedName>
    <definedName name="Emb108a" localSheetId="2">#REF!</definedName>
    <definedName name="Emb108a" localSheetId="4">#REF!</definedName>
    <definedName name="Emb108a" localSheetId="9">#REF!</definedName>
    <definedName name="Emb108a" localSheetId="5">#REF!</definedName>
    <definedName name="Emb108a" localSheetId="7">#REF!</definedName>
    <definedName name="Emb108a" localSheetId="8">#REF!</definedName>
    <definedName name="Emb108a" localSheetId="6">#REF!</definedName>
    <definedName name="Emb108a" localSheetId="0">#REF!</definedName>
    <definedName name="Emb108a">#REF!</definedName>
    <definedName name="Emb108c" localSheetId="2">#REF!</definedName>
    <definedName name="Emb108c" localSheetId="4">#REF!</definedName>
    <definedName name="Emb108c" localSheetId="9">#REF!</definedName>
    <definedName name="Emb108c" localSheetId="5">#REF!</definedName>
    <definedName name="Emb108c" localSheetId="7">#REF!</definedName>
    <definedName name="Emb108c" localSheetId="8">#REF!</definedName>
    <definedName name="Emb108c" localSheetId="6">#REF!</definedName>
    <definedName name="Emb108c" localSheetId="0">#REF!</definedName>
    <definedName name="Emb108c">#REF!</definedName>
    <definedName name="ENS.FACP" localSheetId="2">#REF!</definedName>
    <definedName name="ENS.FACP" localSheetId="4">#REF!</definedName>
    <definedName name="ENS.FACP" localSheetId="9">#REF!</definedName>
    <definedName name="ENS.FACP" localSheetId="5">#REF!</definedName>
    <definedName name="ENS.FACP" localSheetId="7">#REF!</definedName>
    <definedName name="ENS.FACP" localSheetId="8">#REF!</definedName>
    <definedName name="ENS.FACP" localSheetId="6">#REF!</definedName>
    <definedName name="ENS.FACP" localSheetId="0">#REF!</definedName>
    <definedName name="ENS.FACP">#REF!</definedName>
    <definedName name="ENS.FAJB" localSheetId="2">#REF!</definedName>
    <definedName name="ENS.FAJB" localSheetId="4">#REF!</definedName>
    <definedName name="ENS.FAJB" localSheetId="9">#REF!</definedName>
    <definedName name="ENS.FAJB" localSheetId="5">#REF!</definedName>
    <definedName name="ENS.FAJB" localSheetId="7">#REF!</definedName>
    <definedName name="ENS.FAJB" localSheetId="8">#REF!</definedName>
    <definedName name="ENS.FAJB" localSheetId="6">#REF!</definedName>
    <definedName name="ENS.FAJB" localSheetId="0">#REF!</definedName>
    <definedName name="ENS.FAJB">#REF!</definedName>
    <definedName name="ENS.PAJB" localSheetId="2">#REF!</definedName>
    <definedName name="ENS.PAJB" localSheetId="4">#REF!</definedName>
    <definedName name="ENS.PAJB" localSheetId="9">#REF!</definedName>
    <definedName name="ENS.PAJB" localSheetId="5">#REF!</definedName>
    <definedName name="ENS.PAJB" localSheetId="7">#REF!</definedName>
    <definedName name="ENS.PAJB" localSheetId="8">#REF!</definedName>
    <definedName name="ENS.PAJB" localSheetId="6">#REF!</definedName>
    <definedName name="ENS.PAJB" localSheetId="0">#REF!</definedName>
    <definedName name="ENS.PAJB">#REF!</definedName>
    <definedName name="ENS.PVC100" localSheetId="2">#REF!</definedName>
    <definedName name="ENS.PVC100" localSheetId="4">#REF!</definedName>
    <definedName name="ENS.PVC100" localSheetId="9">#REF!</definedName>
    <definedName name="ENS.PVC100" localSheetId="5">#REF!</definedName>
    <definedName name="ENS.PVC100" localSheetId="7">#REF!</definedName>
    <definedName name="ENS.PVC100" localSheetId="8">#REF!</definedName>
    <definedName name="ENS.PVC100" localSheetId="6">#REF!</definedName>
    <definedName name="ENS.PVC100" localSheetId="0">#REF!</definedName>
    <definedName name="ENS.PVC100">#REF!</definedName>
    <definedName name="ENS.PVC150" localSheetId="2">#REF!</definedName>
    <definedName name="ENS.PVC150" localSheetId="4">#REF!</definedName>
    <definedName name="ENS.PVC150" localSheetId="9">#REF!</definedName>
    <definedName name="ENS.PVC150" localSheetId="5">#REF!</definedName>
    <definedName name="ENS.PVC150" localSheetId="7">#REF!</definedName>
    <definedName name="ENS.PVC150" localSheetId="8">#REF!</definedName>
    <definedName name="ENS.PVC150" localSheetId="6">#REF!</definedName>
    <definedName name="ENS.PVC150" localSheetId="0">#REF!</definedName>
    <definedName name="ENS.PVC150">#REF!</definedName>
    <definedName name="ESC40TC">[6]MAT!$B$365:$H$365</definedName>
    <definedName name="Escalation" localSheetId="2">#REF!</definedName>
    <definedName name="Escalation" localSheetId="4">#REF!</definedName>
    <definedName name="Escalation" localSheetId="9">#REF!</definedName>
    <definedName name="Escalation" localSheetId="5">#REF!</definedName>
    <definedName name="Escalation" localSheetId="7">#REF!</definedName>
    <definedName name="Escalation" localSheetId="8">#REF!</definedName>
    <definedName name="Escalation" localSheetId="6">#REF!</definedName>
    <definedName name="Escalation" localSheetId="0">#REF!</definedName>
    <definedName name="Escalation">#REF!</definedName>
    <definedName name="ETCMH" localSheetId="2">#REF!</definedName>
    <definedName name="ETCMH" localSheetId="4">#REF!</definedName>
    <definedName name="ETCMH" localSheetId="9">#REF!</definedName>
    <definedName name="ETCMH" localSheetId="5">#REF!</definedName>
    <definedName name="ETCMH" localSheetId="7">#REF!</definedName>
    <definedName name="ETCMH" localSheetId="8">#REF!</definedName>
    <definedName name="ETCMH" localSheetId="6">#REF!</definedName>
    <definedName name="ETCMH" localSheetId="0">#REF!</definedName>
    <definedName name="ETCMH">#REF!</definedName>
    <definedName name="F" localSheetId="2">#REF!</definedName>
    <definedName name="F" localSheetId="4">#REF!</definedName>
    <definedName name="F" localSheetId="9">#REF!</definedName>
    <definedName name="F" localSheetId="5">#REF!</definedName>
    <definedName name="F" localSheetId="7">#REF!</definedName>
    <definedName name="F" localSheetId="8">#REF!</definedName>
    <definedName name="F" localSheetId="6">#REF!</definedName>
    <definedName name="F" localSheetId="0">#REF!</definedName>
    <definedName name="F">#REF!</definedName>
    <definedName name="FF" localSheetId="2">#REF!</definedName>
    <definedName name="FF" localSheetId="4">#REF!</definedName>
    <definedName name="FF" localSheetId="9">#REF!</definedName>
    <definedName name="FF" localSheetId="5">#REF!</definedName>
    <definedName name="FF" localSheetId="7">#REF!</definedName>
    <definedName name="FF" localSheetId="8">#REF!</definedName>
    <definedName name="FF" localSheetId="6">#REF!</definedName>
    <definedName name="FF" localSheetId="0">#REF!</definedName>
    <definedName name="FF">#REF!</definedName>
    <definedName name="fghg" localSheetId="2">#REF!</definedName>
    <definedName name="fghg" localSheetId="4">#REF!</definedName>
    <definedName name="fghg" localSheetId="9">#REF!</definedName>
    <definedName name="fghg" localSheetId="5">#REF!</definedName>
    <definedName name="fghg" localSheetId="7">#REF!</definedName>
    <definedName name="fghg" localSheetId="8">#REF!</definedName>
    <definedName name="fghg" localSheetId="6">#REF!</definedName>
    <definedName name="fghg" localSheetId="0">#REF!</definedName>
    <definedName name="fghg">#REF!</definedName>
    <definedName name="FIH">[6]MAT!$B$210:$H$210</definedName>
    <definedName name="FIT">[6]LAB!$B$39:$H$39</definedName>
    <definedName name="FL.S">[6]MAT!$B$209:$H$209</definedName>
    <definedName name="FLG">[6]LAB!$B$40:$H$40</definedName>
    <definedName name="FLI">[6]MAT!$B$51:$H$51</definedName>
    <definedName name="FLP">[6]LAB!$B$41:$H$41</definedName>
    <definedName name="fsgd" localSheetId="2">#REF!</definedName>
    <definedName name="fsgd" localSheetId="4">#REF!</definedName>
    <definedName name="fsgd" localSheetId="9">#REF!</definedName>
    <definedName name="fsgd" localSheetId="5">#REF!</definedName>
    <definedName name="fsgd" localSheetId="7">#REF!</definedName>
    <definedName name="fsgd" localSheetId="8">#REF!</definedName>
    <definedName name="fsgd" localSheetId="6">#REF!</definedName>
    <definedName name="fsgd" localSheetId="0">#REF!</definedName>
    <definedName name="fsgd">#REF!</definedName>
    <definedName name="FW">[6]MAT!$B$52:$H$52</definedName>
    <definedName name="G" localSheetId="2">#REF!</definedName>
    <definedName name="G" localSheetId="4">#REF!</definedName>
    <definedName name="G" localSheetId="9">#REF!</definedName>
    <definedName name="G" localSheetId="5">#REF!</definedName>
    <definedName name="G" localSheetId="7">#REF!</definedName>
    <definedName name="G" localSheetId="8">#REF!</definedName>
    <definedName name="G" localSheetId="6">#REF!</definedName>
    <definedName name="G" localSheetId="0">#REF!</definedName>
    <definedName name="G">#REF!</definedName>
    <definedName name="g.wall" localSheetId="2">#REF!</definedName>
    <definedName name="g.wall" localSheetId="4">#REF!</definedName>
    <definedName name="g.wall" localSheetId="9">#REF!</definedName>
    <definedName name="g.wall" localSheetId="5">#REF!</definedName>
    <definedName name="g.wall" localSheetId="7">#REF!</definedName>
    <definedName name="g.wall" localSheetId="8">#REF!</definedName>
    <definedName name="g.wall" localSheetId="6">#REF!</definedName>
    <definedName name="g.wall" localSheetId="0">#REF!</definedName>
    <definedName name="g.wall">#REF!</definedName>
    <definedName name="gas" localSheetId="2">[13]BOQ!#REF!</definedName>
    <definedName name="gas" localSheetId="4">[13]BOQ!#REF!</definedName>
    <definedName name="gas" localSheetId="9">[13]BOQ!#REF!</definedName>
    <definedName name="gas" localSheetId="5">[13]BOQ!#REF!</definedName>
    <definedName name="gas" localSheetId="7">[13]BOQ!#REF!</definedName>
    <definedName name="gas" localSheetId="8">[13]BOQ!#REF!</definedName>
    <definedName name="gas" localSheetId="6">[13]BOQ!#REF!</definedName>
    <definedName name="gas" localSheetId="0">[13]BOQ!#REF!</definedName>
    <definedName name="gas">[13]BOQ!#REF!</definedName>
    <definedName name="GI.65">[6]MAT!$B$294:$H$294</definedName>
    <definedName name="GI.C2">[6]MAT!$B$62:$H$62</definedName>
    <definedName name="GI.G">[6]MAT!$B$296:$H$296</definedName>
    <definedName name="GI.P100MD">[6]MAT!$B$295:$H$295</definedName>
    <definedName name="GI.P25MD">[6]MAT!$B$217:$H$217</definedName>
    <definedName name="GI.P30MD">[6]MAT!$B$293:$H$293</definedName>
    <definedName name="GI.P40MD">[6]MAT!$B$218:$H$218</definedName>
    <definedName name="GI.P50LD">[6]MAT!$B$161:$H$161</definedName>
    <definedName name="GI.P50MD">[6]MAT!$B$219:$H$219</definedName>
    <definedName name="GI.P75MD">[6]MAT!$B$220:$H$220</definedName>
    <definedName name="GI.S">[6]MAT!$B$64:$H$64</definedName>
    <definedName name="GI.SP">[6]MAT!$B$65:$H$65</definedName>
    <definedName name="GI.T2">[6]MAT!$B$63:$H$63</definedName>
    <definedName name="GL.P5">[6]MAT!$B$53:$H$53</definedName>
    <definedName name="GL.SH">[6]MAT!$B$292:$H$292</definedName>
    <definedName name="GL.T5">[6]MAT!$B$54:$H$54</definedName>
    <definedName name="GLA">[6]LAB!$B$43:$H$43</definedName>
    <definedName name="GLU">[6]MAT!$B$55:$H$55</definedName>
    <definedName name="GR.FI">[6]MAT!$B$57:$H$57</definedName>
    <definedName name="GR.SB">[6]MAT!$B$58:$H$58</definedName>
    <definedName name="GRA.20">[6]MAT!$B$59:$H$59</definedName>
    <definedName name="GRA.25">[6]MAT!$B$60:$H$60</definedName>
    <definedName name="GRAS">[6]MAT!$B$56:$H$56</definedName>
    <definedName name="GroutedRiprap" localSheetId="2">#REF!</definedName>
    <definedName name="GroutedRiprap" localSheetId="4">#REF!</definedName>
    <definedName name="GroutedRiprap" localSheetId="9">#REF!</definedName>
    <definedName name="GroutedRiprap" localSheetId="5">#REF!</definedName>
    <definedName name="GroutedRiprap" localSheetId="7">#REF!</definedName>
    <definedName name="GroutedRiprap" localSheetId="8">#REF!</definedName>
    <definedName name="GroutedRiprap" localSheetId="6">#REF!</definedName>
    <definedName name="GroutedRiprap" localSheetId="0">#REF!</definedName>
    <definedName name="GroutedRiprap">#REF!</definedName>
    <definedName name="GUM">[6]MAT!$B$66:$H$66</definedName>
    <definedName name="GV.100">[6]MAT!$B$216:$H$216</definedName>
    <definedName name="GV.13">[6]MAT!$B$288:$H$288</definedName>
    <definedName name="GV.150">[6]MAT!$B$291:$H$291</definedName>
    <definedName name="GV.20">[6]MAT!$B$289:$H$289</definedName>
    <definedName name="GV.25">[6]MAT!$B$211:$H$211</definedName>
    <definedName name="GV.30">[6]MAT!$B$212:$H$212</definedName>
    <definedName name="GV.40">[6]MAT!$B$213:$H$213</definedName>
    <definedName name="GV.50">[6]MAT!$B$290:$H$290</definedName>
    <definedName name="GV.65">[6]MAT!$B$214:$H$214</definedName>
    <definedName name="GV.75">[6]MAT!$B$215:$H$215</definedName>
    <definedName name="GYP.B">[6]MAT!$B$61:$H$61</definedName>
    <definedName name="H" localSheetId="2">#REF!</definedName>
    <definedName name="H" localSheetId="4">#REF!</definedName>
    <definedName name="H" localSheetId="9">#REF!</definedName>
    <definedName name="H" localSheetId="5">#REF!</definedName>
    <definedName name="H" localSheetId="7">#REF!</definedName>
    <definedName name="H" localSheetId="8">#REF!</definedName>
    <definedName name="H" localSheetId="6">#REF!</definedName>
    <definedName name="H" localSheetId="0">#REF!</definedName>
    <definedName name="H">#REF!</definedName>
    <definedName name="HAB.5">[6]MAT!$B$67:$H$67</definedName>
    <definedName name="HAM">[6]LAB!$B$44:$H$44</definedName>
    <definedName name="HeadWall" localSheetId="2">#REF!</definedName>
    <definedName name="HeadWall" localSheetId="4">#REF!</definedName>
    <definedName name="HeadWall" localSheetId="9">#REF!</definedName>
    <definedName name="HeadWall" localSheetId="5">#REF!</definedName>
    <definedName name="HeadWall" localSheetId="7">#REF!</definedName>
    <definedName name="HeadWall" localSheetId="8">#REF!</definedName>
    <definedName name="HeadWall" localSheetId="6">#REF!</definedName>
    <definedName name="HeadWall" localSheetId="0">#REF!</definedName>
    <definedName name="HeadWall">#REF!</definedName>
    <definedName name="HEL">[6]LAB!$B$45:$H$45</definedName>
    <definedName name="HH" localSheetId="2">#REF!</definedName>
    <definedName name="HH" localSheetId="4">#REF!</definedName>
    <definedName name="HH" localSheetId="9">#REF!</definedName>
    <definedName name="HH" localSheetId="5">#REF!</definedName>
    <definedName name="HH" localSheetId="7">#REF!</definedName>
    <definedName name="HH" localSheetId="8">#REF!</definedName>
    <definedName name="HH" localSheetId="6">#REF!</definedName>
    <definedName name="HH" localSheetId="0">#REF!</definedName>
    <definedName name="HH">#REF!</definedName>
    <definedName name="HIN">[6]MAT!$B$68:$H$68</definedName>
    <definedName name="HOOK">[6]MAT!$B$69:$H$69</definedName>
    <definedName name="I" localSheetId="2">#REF!</definedName>
    <definedName name="I" localSheetId="4">#REF!</definedName>
    <definedName name="I" localSheetId="9">#REF!</definedName>
    <definedName name="I" localSheetId="5">#REF!</definedName>
    <definedName name="I" localSheetId="7">#REF!</definedName>
    <definedName name="I" localSheetId="8">#REF!</definedName>
    <definedName name="I" localSheetId="6">#REF!</definedName>
    <definedName name="I" localSheetId="0">#REF!</definedName>
    <definedName name="I">#REF!</definedName>
    <definedName name="I.S20">[6]MAT!$B$77:$H$77</definedName>
    <definedName name="I.S37">[6]MAT!$B$78:$H$78</definedName>
    <definedName name="I.S75">[6]MAT!$B$79:$H$79</definedName>
    <definedName name="imprints" localSheetId="2">#REF!</definedName>
    <definedName name="imprints" localSheetId="4">#REF!</definedName>
    <definedName name="imprints" localSheetId="9">#REF!</definedName>
    <definedName name="imprints" localSheetId="5">#REF!</definedName>
    <definedName name="imprints" localSheetId="7">#REF!</definedName>
    <definedName name="imprints" localSheetId="8">#REF!</definedName>
    <definedName name="imprints" localSheetId="6">#REF!</definedName>
    <definedName name="imprints" localSheetId="0">#REF!</definedName>
    <definedName name="imprints">#REF!</definedName>
    <definedName name="IPCs" localSheetId="2">#REF!</definedName>
    <definedName name="IPCs" localSheetId="4">#REF!</definedName>
    <definedName name="IPCs" localSheetId="9">#REF!</definedName>
    <definedName name="IPCs" localSheetId="5">#REF!</definedName>
    <definedName name="IPCs" localSheetId="7">#REF!</definedName>
    <definedName name="IPCs" localSheetId="8">#REF!</definedName>
    <definedName name="IPCs" localSheetId="6">#REF!</definedName>
    <definedName name="IPCs" localSheetId="0">#REF!</definedName>
    <definedName name="IPCs">#REF!</definedName>
    <definedName name="ITax">[6]LAB!$B$86:$H$86</definedName>
    <definedName name="J" localSheetId="2">#REF!</definedName>
    <definedName name="J" localSheetId="4">#REF!</definedName>
    <definedName name="J" localSheetId="9">#REF!</definedName>
    <definedName name="J" localSheetId="5">#REF!</definedName>
    <definedName name="J" localSheetId="7">#REF!</definedName>
    <definedName name="J" localSheetId="8">#REF!</definedName>
    <definedName name="J" localSheetId="6">#REF!</definedName>
    <definedName name="J" localSheetId="0">#REF!</definedName>
    <definedName name="J">#REF!</definedName>
    <definedName name="JUM.25">[6]MAT!$B$81:$H$81</definedName>
    <definedName name="JWPM">[6]MAT!$B$162:$H$162</definedName>
    <definedName name="K" localSheetId="2">#REF!</definedName>
    <definedName name="K" localSheetId="4">#REF!</definedName>
    <definedName name="K" localSheetId="9">#REF!</definedName>
    <definedName name="K" localSheetId="5">#REF!</definedName>
    <definedName name="K" localSheetId="7">#REF!</definedName>
    <definedName name="K" localSheetId="8">#REF!</definedName>
    <definedName name="K" localSheetId="6">#REF!</definedName>
    <definedName name="K" localSheetId="0">#REF!</definedName>
    <definedName name="K">#REF!</definedName>
    <definedName name="K.T">[6]MAT!$B$82:$H$82</definedName>
    <definedName name="KurFarki" localSheetId="2">#REF!</definedName>
    <definedName name="KurFarki" localSheetId="4">#REF!</definedName>
    <definedName name="KurFarki" localSheetId="9">#REF!</definedName>
    <definedName name="KurFarki" localSheetId="5">#REF!</definedName>
    <definedName name="KurFarki" localSheetId="7">#REF!</definedName>
    <definedName name="KurFarki" localSheetId="8">#REF!</definedName>
    <definedName name="KurFarki" localSheetId="6">#REF!</definedName>
    <definedName name="KurFarki" localSheetId="0">#REF!</definedName>
    <definedName name="KurFarki">#REF!</definedName>
    <definedName name="L" localSheetId="2">#REF!</definedName>
    <definedName name="L" localSheetId="4">#REF!</definedName>
    <definedName name="L" localSheetId="9">#REF!</definedName>
    <definedName name="L" localSheetId="5">#REF!</definedName>
    <definedName name="L" localSheetId="7">#REF!</definedName>
    <definedName name="L" localSheetId="8">#REF!</definedName>
    <definedName name="L" localSheetId="6">#REF!</definedName>
    <definedName name="L" localSheetId="0">#REF!</definedName>
    <definedName name="L">#REF!</definedName>
    <definedName name="L.DCNS">[6]MAT!$B$80:$H$80</definedName>
    <definedName name="L.GRA">[6]MAT!$B$163:$H$163</definedName>
    <definedName name="L.Y">[6]MAT!$B$84:$H$84</definedName>
    <definedName name="L15.3">'[6]15'!$J$37</definedName>
    <definedName name="L5.13">'[6]5'!$J$522</definedName>
    <definedName name="LAB">[6]LAB!$B$24:$H$24</definedName>
    <definedName name="LAB.S">[6]LAB!$B$25:$H$25</definedName>
    <definedName name="LB.18">[6]MAT!$B$221:$H$221</definedName>
    <definedName name="LeanConcrete" localSheetId="2">#REF!</definedName>
    <definedName name="LeanConcrete" localSheetId="4">#REF!</definedName>
    <definedName name="LeanConcrete" localSheetId="9">#REF!</definedName>
    <definedName name="LeanConcrete" localSheetId="5">#REF!</definedName>
    <definedName name="LeanConcrete" localSheetId="7">#REF!</definedName>
    <definedName name="LeanConcrete" localSheetId="8">#REF!</definedName>
    <definedName name="LeanConcrete" localSheetId="6">#REF!</definedName>
    <definedName name="LeanConcrete" localSheetId="0">#REF!</definedName>
    <definedName name="LeanConcrete">#REF!</definedName>
    <definedName name="Lfx.1" localSheetId="2">#REF!</definedName>
    <definedName name="Lfx.1" localSheetId="4">#REF!</definedName>
    <definedName name="Lfx.1" localSheetId="9">#REF!</definedName>
    <definedName name="Lfx.1" localSheetId="5">#REF!</definedName>
    <definedName name="Lfx.1" localSheetId="7">#REF!</definedName>
    <definedName name="Lfx.1" localSheetId="8">#REF!</definedName>
    <definedName name="Lfx.1" localSheetId="6">#REF!</definedName>
    <definedName name="Lfx.1" localSheetId="0">#REF!</definedName>
    <definedName name="Lfx.1">#REF!</definedName>
    <definedName name="lfx.2" localSheetId="2">#REF!</definedName>
    <definedName name="lfx.2" localSheetId="4">#REF!</definedName>
    <definedName name="lfx.2" localSheetId="9">#REF!</definedName>
    <definedName name="lfx.2" localSheetId="5">#REF!</definedName>
    <definedName name="lfx.2" localSheetId="7">#REF!</definedName>
    <definedName name="lfx.2" localSheetId="8">#REF!</definedName>
    <definedName name="lfx.2" localSheetId="6">#REF!</definedName>
    <definedName name="lfx.2" localSheetId="0">#REF!</definedName>
    <definedName name="lfx.2">#REF!</definedName>
    <definedName name="lfx.3" localSheetId="2">#REF!</definedName>
    <definedName name="lfx.3" localSheetId="4">#REF!</definedName>
    <definedName name="lfx.3" localSheetId="9">#REF!</definedName>
    <definedName name="lfx.3" localSheetId="5">#REF!</definedName>
    <definedName name="lfx.3" localSheetId="7">#REF!</definedName>
    <definedName name="lfx.3" localSheetId="8">#REF!</definedName>
    <definedName name="lfx.3" localSheetId="6">#REF!</definedName>
    <definedName name="lfx.3" localSheetId="0">#REF!</definedName>
    <definedName name="lfx.3">#REF!</definedName>
    <definedName name="lfx.4" localSheetId="2">#REF!</definedName>
    <definedName name="lfx.4" localSheetId="4">#REF!</definedName>
    <definedName name="lfx.4" localSheetId="9">#REF!</definedName>
    <definedName name="lfx.4" localSheetId="5">#REF!</definedName>
    <definedName name="lfx.4" localSheetId="7">#REF!</definedName>
    <definedName name="lfx.4" localSheetId="8">#REF!</definedName>
    <definedName name="lfx.4" localSheetId="6">#REF!</definedName>
    <definedName name="lfx.4" localSheetId="0">#REF!</definedName>
    <definedName name="lfx.4">#REF!</definedName>
    <definedName name="LIM">[6]MAT!$B$83:$H$83</definedName>
    <definedName name="LL" localSheetId="2">#REF!</definedName>
    <definedName name="LL" localSheetId="4">#REF!</definedName>
    <definedName name="LL" localSheetId="9">#REF!</definedName>
    <definedName name="LL" localSheetId="5">#REF!</definedName>
    <definedName name="LL" localSheetId="7">#REF!</definedName>
    <definedName name="LL" localSheetId="8">#REF!</definedName>
    <definedName name="LL" localSheetId="6">#REF!</definedName>
    <definedName name="LL" localSheetId="0">#REF!</definedName>
    <definedName name="LL">#REF!</definedName>
    <definedName name="LM">[6]MAT!$B$222:$H$222</definedName>
    <definedName name="LM.BGV20" localSheetId="2">#REF!</definedName>
    <definedName name="LM.BGV20" localSheetId="4">#REF!</definedName>
    <definedName name="LM.BGV20" localSheetId="9">#REF!</definedName>
    <definedName name="LM.BGV20" localSheetId="5">#REF!</definedName>
    <definedName name="LM.BGV20" localSheetId="7">#REF!</definedName>
    <definedName name="LM.BGV20" localSheetId="8">#REF!</definedName>
    <definedName name="LM.BGV20" localSheetId="6">#REF!</definedName>
    <definedName name="LM.BGV20" localSheetId="0">#REF!</definedName>
    <definedName name="LM.BGV20">#REF!</definedName>
    <definedName name="LM.BGV25" localSheetId="2">#REF!</definedName>
    <definedName name="LM.BGV25" localSheetId="4">#REF!</definedName>
    <definedName name="LM.BGV25" localSheetId="9">#REF!</definedName>
    <definedName name="LM.BGV25" localSheetId="5">#REF!</definedName>
    <definedName name="LM.BGV25" localSheetId="7">#REF!</definedName>
    <definedName name="LM.BGV25" localSheetId="8">#REF!</definedName>
    <definedName name="LM.BGV25" localSheetId="6">#REF!</definedName>
    <definedName name="LM.BGV25" localSheetId="0">#REF!</definedName>
    <definedName name="LM.BGV25">#REF!</definedName>
    <definedName name="LM.CAB" localSheetId="2">#REF!</definedName>
    <definedName name="LM.CAB" localSheetId="4">#REF!</definedName>
    <definedName name="LM.CAB" localSheetId="9">#REF!</definedName>
    <definedName name="LM.CAB" localSheetId="5">#REF!</definedName>
    <definedName name="LM.CAB" localSheetId="7">#REF!</definedName>
    <definedName name="LM.CAB" localSheetId="8">#REF!</definedName>
    <definedName name="LM.CAB" localSheetId="6">#REF!</definedName>
    <definedName name="LM.CAB" localSheetId="0">#REF!</definedName>
    <definedName name="LM.CAB">#REF!</definedName>
    <definedName name="LM.GFC" localSheetId="2">#REF!</definedName>
    <definedName name="LM.GFC" localSheetId="4">#REF!</definedName>
    <definedName name="LM.GFC" localSheetId="9">#REF!</definedName>
    <definedName name="LM.GFC" localSheetId="5">#REF!</definedName>
    <definedName name="LM.GFC" localSheetId="7">#REF!</definedName>
    <definedName name="LM.GFC" localSheetId="8">#REF!</definedName>
    <definedName name="LM.GFC" localSheetId="6">#REF!</definedName>
    <definedName name="LM.GFC" localSheetId="0">#REF!</definedName>
    <definedName name="LM.GFC">#REF!</definedName>
    <definedName name="LM.GR1" localSheetId="2">#REF!</definedName>
    <definedName name="LM.GR1" localSheetId="4">#REF!</definedName>
    <definedName name="LM.GR1" localSheetId="9">#REF!</definedName>
    <definedName name="LM.GR1" localSheetId="5">#REF!</definedName>
    <definedName name="LM.GR1" localSheetId="7">#REF!</definedName>
    <definedName name="LM.GR1" localSheetId="8">#REF!</definedName>
    <definedName name="LM.GR1" localSheetId="6">#REF!</definedName>
    <definedName name="LM.GR1" localSheetId="0">#REF!</definedName>
    <definedName name="LM.GR1">#REF!</definedName>
    <definedName name="LM.GR2" localSheetId="2">#REF!</definedName>
    <definedName name="LM.GR2" localSheetId="4">#REF!</definedName>
    <definedName name="LM.GR2" localSheetId="9">#REF!</definedName>
    <definedName name="LM.GR2" localSheetId="5">#REF!</definedName>
    <definedName name="LM.GR2" localSheetId="7">#REF!</definedName>
    <definedName name="LM.GR2" localSheetId="8">#REF!</definedName>
    <definedName name="LM.GR2" localSheetId="6">#REF!</definedName>
    <definedName name="LM.GR2" localSheetId="0">#REF!</definedName>
    <definedName name="LM.GR2">#REF!</definedName>
    <definedName name="LM.MF" localSheetId="2">#REF!</definedName>
    <definedName name="LM.MF" localSheetId="4">#REF!</definedName>
    <definedName name="LM.MF" localSheetId="9">#REF!</definedName>
    <definedName name="LM.MF" localSheetId="5">#REF!</definedName>
    <definedName name="LM.MF" localSheetId="7">#REF!</definedName>
    <definedName name="LM.MF" localSheetId="8">#REF!</definedName>
    <definedName name="LM.MF" localSheetId="6">#REF!</definedName>
    <definedName name="LM.MF" localSheetId="0">#REF!</definedName>
    <definedName name="LM.MF">#REF!</definedName>
    <definedName name="LM.MSH" localSheetId="2">#REF!</definedName>
    <definedName name="LM.MSH" localSheetId="4">#REF!</definedName>
    <definedName name="LM.MSH" localSheetId="9">#REF!</definedName>
    <definedName name="LM.MSH" localSheetId="5">#REF!</definedName>
    <definedName name="LM.MSH" localSheetId="7">#REF!</definedName>
    <definedName name="LM.MSH" localSheetId="8">#REF!</definedName>
    <definedName name="LM.MSH" localSheetId="6">#REF!</definedName>
    <definedName name="LM.MSH" localSheetId="0">#REF!</definedName>
    <definedName name="LM.MSH">#REF!</definedName>
    <definedName name="LM.ORN" localSheetId="2">#REF!</definedName>
    <definedName name="LM.ORN" localSheetId="4">#REF!</definedName>
    <definedName name="LM.ORN" localSheetId="9">#REF!</definedName>
    <definedName name="LM.ORN" localSheetId="5">#REF!</definedName>
    <definedName name="LM.ORN" localSheetId="7">#REF!</definedName>
    <definedName name="LM.ORN" localSheetId="8">#REF!</definedName>
    <definedName name="LM.ORN" localSheetId="6">#REF!</definedName>
    <definedName name="LM.ORN" localSheetId="0">#REF!</definedName>
    <definedName name="LM.ORN">#REF!</definedName>
    <definedName name="LM.PPR" localSheetId="2">#REF!</definedName>
    <definedName name="LM.PPR" localSheetId="4">#REF!</definedName>
    <definedName name="LM.PPR" localSheetId="9">#REF!</definedName>
    <definedName name="LM.PPR" localSheetId="5">#REF!</definedName>
    <definedName name="LM.PPR" localSheetId="7">#REF!</definedName>
    <definedName name="LM.PPR" localSheetId="8">#REF!</definedName>
    <definedName name="LM.PPR" localSheetId="6">#REF!</definedName>
    <definedName name="LM.PPR" localSheetId="0">#REF!</definedName>
    <definedName name="LM.PPR">#REF!</definedName>
    <definedName name="lm.ppr25" localSheetId="2">#REF!</definedName>
    <definedName name="lm.ppr25" localSheetId="4">#REF!</definedName>
    <definedName name="lm.ppr25" localSheetId="9">#REF!</definedName>
    <definedName name="lm.ppr25" localSheetId="5">#REF!</definedName>
    <definedName name="lm.ppr25" localSheetId="7">#REF!</definedName>
    <definedName name="lm.ppr25" localSheetId="8">#REF!</definedName>
    <definedName name="lm.ppr25" localSheetId="6">#REF!</definedName>
    <definedName name="lm.ppr25" localSheetId="0">#REF!</definedName>
    <definedName name="lm.ppr25">#REF!</definedName>
    <definedName name="LM.PT1" localSheetId="2">#REF!</definedName>
    <definedName name="LM.PT1" localSheetId="4">#REF!</definedName>
    <definedName name="LM.PT1" localSheetId="9">#REF!</definedName>
    <definedName name="LM.PT1" localSheetId="5">#REF!</definedName>
    <definedName name="LM.PT1" localSheetId="7">#REF!</definedName>
    <definedName name="LM.PT1" localSheetId="8">#REF!</definedName>
    <definedName name="LM.PT1" localSheetId="6">#REF!</definedName>
    <definedName name="LM.PT1" localSheetId="0">#REF!</definedName>
    <definedName name="LM.PT1">#REF!</definedName>
    <definedName name="LM.PT2" localSheetId="2">#REF!</definedName>
    <definedName name="LM.PT2" localSheetId="4">#REF!</definedName>
    <definedName name="LM.PT2" localSheetId="9">#REF!</definedName>
    <definedName name="LM.PT2" localSheetId="5">#REF!</definedName>
    <definedName name="LM.PT2" localSheetId="7">#REF!</definedName>
    <definedName name="LM.PT2" localSheetId="8">#REF!</definedName>
    <definedName name="LM.PT2" localSheetId="6">#REF!</definedName>
    <definedName name="LM.PT2" localSheetId="0">#REF!</definedName>
    <definedName name="LM.PT2">#REF!</definedName>
    <definedName name="LM.SF" localSheetId="2">#REF!</definedName>
    <definedName name="LM.SF" localSheetId="4">#REF!</definedName>
    <definedName name="LM.SF" localSheetId="9">#REF!</definedName>
    <definedName name="LM.SF" localSheetId="5">#REF!</definedName>
    <definedName name="LM.SF" localSheetId="7">#REF!</definedName>
    <definedName name="LM.SF" localSheetId="8">#REF!</definedName>
    <definedName name="LM.SF" localSheetId="6">#REF!</definedName>
    <definedName name="LM.SF" localSheetId="0">#REF!</definedName>
    <definedName name="LM.SF">#REF!</definedName>
    <definedName name="LM.SLD" localSheetId="2">#REF!</definedName>
    <definedName name="LM.SLD" localSheetId="4">#REF!</definedName>
    <definedName name="LM.SLD" localSheetId="9">#REF!</definedName>
    <definedName name="LM.SLD" localSheetId="5">#REF!</definedName>
    <definedName name="LM.SLD" localSheetId="7">#REF!</definedName>
    <definedName name="LM.SLD" localSheetId="8">#REF!</definedName>
    <definedName name="LM.SLD" localSheetId="6">#REF!</definedName>
    <definedName name="LM.SLD" localSheetId="0">#REF!</definedName>
    <definedName name="LM.SLD">#REF!</definedName>
    <definedName name="LM.TP" localSheetId="2">#REF!</definedName>
    <definedName name="LM.TP" localSheetId="4">#REF!</definedName>
    <definedName name="LM.TP" localSheetId="9">#REF!</definedName>
    <definedName name="LM.TP" localSheetId="5">#REF!</definedName>
    <definedName name="LM.TP" localSheetId="7">#REF!</definedName>
    <definedName name="LM.TP" localSheetId="8">#REF!</definedName>
    <definedName name="LM.TP" localSheetId="6">#REF!</definedName>
    <definedName name="LM.TP" localSheetId="0">#REF!</definedName>
    <definedName name="LM.TP">#REF!</definedName>
    <definedName name="LM.UPVC" localSheetId="2">#REF!</definedName>
    <definedName name="LM.UPVC" localSheetId="4">#REF!</definedName>
    <definedName name="LM.UPVC" localSheetId="9">#REF!</definedName>
    <definedName name="LM.UPVC" localSheetId="5">#REF!</definedName>
    <definedName name="LM.UPVC" localSheetId="7">#REF!</definedName>
    <definedName name="LM.UPVC" localSheetId="8">#REF!</definedName>
    <definedName name="LM.UPVC" localSheetId="6">#REF!</definedName>
    <definedName name="LM.UPVC" localSheetId="0">#REF!</definedName>
    <definedName name="LM.UPVC">#REF!</definedName>
    <definedName name="LM.WP" localSheetId="2">#REF!</definedName>
    <definedName name="LM.WP" localSheetId="4">#REF!</definedName>
    <definedName name="LM.WP" localSheetId="9">#REF!</definedName>
    <definedName name="LM.WP" localSheetId="5">#REF!</definedName>
    <definedName name="LM.WP" localSheetId="7">#REF!</definedName>
    <definedName name="LM.WP" localSheetId="8">#REF!</definedName>
    <definedName name="LM.WP" localSheetId="6">#REF!</definedName>
    <definedName name="LM.WP" localSheetId="0">#REF!</definedName>
    <definedName name="LM.WP">#REF!</definedName>
    <definedName name="lm17.8" localSheetId="2">#REF!</definedName>
    <definedName name="lm17.8" localSheetId="4">#REF!</definedName>
    <definedName name="lm17.8" localSheetId="9">#REF!</definedName>
    <definedName name="lm17.8" localSheetId="5">#REF!</definedName>
    <definedName name="lm17.8" localSheetId="7">#REF!</definedName>
    <definedName name="lm17.8" localSheetId="8">#REF!</definedName>
    <definedName name="lm17.8" localSheetId="6">#REF!</definedName>
    <definedName name="lm17.8" localSheetId="0">#REF!</definedName>
    <definedName name="lm17.8">#REF!</definedName>
    <definedName name="lm30.11">'[6]30'!$J$144</definedName>
    <definedName name="lm30.114">'[6]30'!$J$991</definedName>
    <definedName name="lm30.12">'[6]30'!$J$167</definedName>
    <definedName name="lm30.13">'[6]30'!$J$190</definedName>
    <definedName name="lm30.14">'[6]30'!$J$213</definedName>
    <definedName name="lm30.15">'[6]30'!$J$236</definedName>
    <definedName name="lm30.17">'[6]30'!$J$260</definedName>
    <definedName name="lm30.19">'[6]30'!$J$283</definedName>
    <definedName name="lm30.1a">'[6]30'!$J$13</definedName>
    <definedName name="lm30.20">'[6]30'!$J$306</definedName>
    <definedName name="lm30.21">'[6]30'!$J$329</definedName>
    <definedName name="lm30.22">'[6]30'!$J$352</definedName>
    <definedName name="lm30.24">'[6]30'!$J$375</definedName>
    <definedName name="lm30.25">'[6]30'!$J$398</definedName>
    <definedName name="lm30.32">'[6]30'!$J$421</definedName>
    <definedName name="lm30.33">'[6]30'!$J$444</definedName>
    <definedName name="lm30.34">'[6]30'!$J$467</definedName>
    <definedName name="lm30.3a">'[6]30'!$J$45</definedName>
    <definedName name="lm30.41">'[6]30'!$J$582</definedName>
    <definedName name="lm30.43">'[6]30'!$J$605</definedName>
    <definedName name="lm30.44">'[6]30'!$J$628</definedName>
    <definedName name="lm30.55">'[6]30'!$J$651</definedName>
    <definedName name="lm30.59">'[6]30'!$J$675</definedName>
    <definedName name="lm30.5a">'[6]30'!$J$78</definedName>
    <definedName name="LM30.70">'[6]30'!$J$740</definedName>
    <definedName name="lm30.90">'[6]30'!$J$802</definedName>
    <definedName name="lm30.91">'[6]30'!$J$825</definedName>
    <definedName name="lm30.93">'[6]30'!$J$851</definedName>
    <definedName name="lm30.95">'[6]30'!$J$874</definedName>
    <definedName name="lm30.96">'[6]30'!$J$898</definedName>
    <definedName name="lm30.97">'[6]30'!$J$923</definedName>
    <definedName name="lm8.1a">'[6]8'!$J$13</definedName>
    <definedName name="lmnsi.1" localSheetId="2">#REF!</definedName>
    <definedName name="lmnsi.1" localSheetId="4">#REF!</definedName>
    <definedName name="lmnsi.1" localSheetId="9">#REF!</definedName>
    <definedName name="lmnsi.1" localSheetId="5">#REF!</definedName>
    <definedName name="lmnsi.1" localSheetId="7">#REF!</definedName>
    <definedName name="lmnsi.1" localSheetId="8">#REF!</definedName>
    <definedName name="lmnsi.1" localSheetId="6">#REF!</definedName>
    <definedName name="lmnsi.1" localSheetId="0">#REF!</definedName>
    <definedName name="lmnsi.1">#REF!</definedName>
    <definedName name="M" localSheetId="2">#REF!</definedName>
    <definedName name="M" localSheetId="4">#REF!</definedName>
    <definedName name="M" localSheetId="9">#REF!</definedName>
    <definedName name="M" localSheetId="5">#REF!</definedName>
    <definedName name="M" localSheetId="7">#REF!</definedName>
    <definedName name="M" localSheetId="8">#REF!</definedName>
    <definedName name="M" localSheetId="6">#REF!</definedName>
    <definedName name="M" localSheetId="0">#REF!</definedName>
    <definedName name="M">#REF!</definedName>
    <definedName name="M.C">[6]MAT!$B$86:$H$86</definedName>
    <definedName name="M.FB">[6]MAT!$B$91:$H$91</definedName>
    <definedName name="M.MO">[6]MAT!$B$92:$H$92</definedName>
    <definedName name="M.P">[6]MAT!$B$87:$H$87</definedName>
    <definedName name="M1.2">[6]MORTAR!$B$10:$H$10</definedName>
    <definedName name="M1.3">[6]MORTAR!$B$18:$H$18</definedName>
    <definedName name="M1.4">[6]MORTAR!$B$26:$H$26</definedName>
    <definedName name="M1.5">[6]MORTAR!$B$30:$H$30</definedName>
    <definedName name="M1.6">[6]MORTAR!$B$34:$H$34</definedName>
    <definedName name="M15.3.2">'[6]15'!$J$46</definedName>
    <definedName name="M5.13C">'[6]5'!$J$580</definedName>
    <definedName name="m5.17a1">'[6]5'!$J$1032</definedName>
    <definedName name="m5.8c">'[6]5'!$J$159</definedName>
    <definedName name="MAINSUMMARY">'[10]CSR-1999'!$A:$IV</definedName>
    <definedName name="MAP">[6]MAT!$B$85:$H$85</definedName>
    <definedName name="MAS">[6]LAB!$B$47:$H$47</definedName>
    <definedName name="MaterialToBeCrushed" localSheetId="2">#REF!</definedName>
    <definedName name="MaterialToBeCrushed" localSheetId="4">#REF!</definedName>
    <definedName name="MaterialToBeCrushed" localSheetId="9">#REF!</definedName>
    <definedName name="MaterialToBeCrushed" localSheetId="5">#REF!</definedName>
    <definedName name="MaterialToBeCrushed" localSheetId="7">#REF!</definedName>
    <definedName name="MaterialToBeCrushed" localSheetId="8">#REF!</definedName>
    <definedName name="MaterialToBeCrushed" localSheetId="6">#REF!</definedName>
    <definedName name="MaterialToBeCrushed" localSheetId="0">#REF!</definedName>
    <definedName name="MaterialToBeCrushed">#REF!</definedName>
    <definedName name="MaterialToBeScreened" localSheetId="2">#REF!</definedName>
    <definedName name="MaterialToBeScreened" localSheetId="4">#REF!</definedName>
    <definedName name="MaterialToBeScreened" localSheetId="9">#REF!</definedName>
    <definedName name="MaterialToBeScreened" localSheetId="5">#REF!</definedName>
    <definedName name="MaterialToBeScreened" localSheetId="7">#REF!</definedName>
    <definedName name="MaterialToBeScreened" localSheetId="8">#REF!</definedName>
    <definedName name="MaterialToBeScreened" localSheetId="6">#REF!</definedName>
    <definedName name="MaterialToBeScreened" localSheetId="0">#REF!</definedName>
    <definedName name="MaterialToBeScreened">#REF!</definedName>
    <definedName name="MC_" localSheetId="2">#REF!</definedName>
    <definedName name="MC_" localSheetId="4">#REF!</definedName>
    <definedName name="MC_" localSheetId="9">#REF!</definedName>
    <definedName name="MC_" localSheetId="5">#REF!</definedName>
    <definedName name="MC_" localSheetId="7">#REF!</definedName>
    <definedName name="MC_" localSheetId="8">#REF!</definedName>
    <definedName name="MC_" localSheetId="6">#REF!</definedName>
    <definedName name="MC_" localSheetId="0">#REF!</definedName>
    <definedName name="MC_">#REF!</definedName>
    <definedName name="MES">[6]MAT!$B$167:$H$167</definedName>
    <definedName name="MIS">[6]LAB!$B$52:$H$52</definedName>
    <definedName name="MontlyPercentCompletion" localSheetId="2">#REF!</definedName>
    <definedName name="MontlyPercentCompletion" localSheetId="4">#REF!</definedName>
    <definedName name="MontlyPercentCompletion" localSheetId="9">#REF!</definedName>
    <definedName name="MontlyPercentCompletion" localSheetId="5">#REF!</definedName>
    <definedName name="MontlyPercentCompletion" localSheetId="7">#REF!</definedName>
    <definedName name="MontlyPercentCompletion" localSheetId="8">#REF!</definedName>
    <definedName name="MontlyPercentCompletion" localSheetId="6">#REF!</definedName>
    <definedName name="MontlyPercentCompletion" localSheetId="0">#REF!</definedName>
    <definedName name="MontlyPercentCompletion">#REF!</definedName>
    <definedName name="MS.P100">[6]MAT!$B$225:$H$225</definedName>
    <definedName name="MS.P150">[6]MAT!$B$226:$H$226</definedName>
    <definedName name="MS.P50">[6]MAT!$B$223:$H$223</definedName>
    <definedName name="MS.P75">[6]MAT!$B$224:$H$224</definedName>
    <definedName name="MS.PLA">[6]MAT!$B$96:$H$96</definedName>
    <definedName name="MS.R">[6]MAT!$B$97:$H$97</definedName>
    <definedName name="MS.SQRB">[6]MAT!$B$93:$H$93</definedName>
    <definedName name="MS.SW25">[6]MAT!$B$89:$H$89</definedName>
    <definedName name="MS.T50">[6]MAT!$B$95:$H$95</definedName>
    <definedName name="MS.TI">[6]MAT!$B$94:$H$94</definedName>
    <definedName name="MSB">[6]MAT!$B$90:$H$90</definedName>
    <definedName name="MT.B10">[6]MAT!$B$166:$H$166</definedName>
    <definedName name="MT.L10">[6]MAT!$B$165:$H$165</definedName>
    <definedName name="MT.SW10">[6]MAT!$B$164:$H$164</definedName>
    <definedName name="MT.SW20">[6]MAT!$B$88:$H$88</definedName>
    <definedName name="Multiplier" localSheetId="2">#REF!</definedName>
    <definedName name="Multiplier" localSheetId="4">#REF!</definedName>
    <definedName name="Multiplier" localSheetId="9">#REF!</definedName>
    <definedName name="Multiplier" localSheetId="5">#REF!</definedName>
    <definedName name="Multiplier" localSheetId="7">#REF!</definedName>
    <definedName name="Multiplier" localSheetId="8">#REF!</definedName>
    <definedName name="Multiplier" localSheetId="6">#REF!</definedName>
    <definedName name="Multiplier" localSheetId="0">#REF!</definedName>
    <definedName name="Multiplier">#REF!</definedName>
    <definedName name="Multiplier1" localSheetId="2">#REF!</definedName>
    <definedName name="Multiplier1" localSheetId="4">#REF!</definedName>
    <definedName name="Multiplier1" localSheetId="9">#REF!</definedName>
    <definedName name="Multiplier1" localSheetId="5">#REF!</definedName>
    <definedName name="Multiplier1" localSheetId="7">#REF!</definedName>
    <definedName name="Multiplier1" localSheetId="8">#REF!</definedName>
    <definedName name="Multiplier1" localSheetId="6">#REF!</definedName>
    <definedName name="Multiplier1" localSheetId="0">#REF!</definedName>
    <definedName name="Multiplier1">#REF!</definedName>
    <definedName name="N" localSheetId="2">#REF!</definedName>
    <definedName name="N" localSheetId="4">#REF!</definedName>
    <definedName name="N" localSheetId="9">#REF!</definedName>
    <definedName name="N" localSheetId="5">#REF!</definedName>
    <definedName name="N" localSheetId="7">#REF!</definedName>
    <definedName name="N" localSheetId="8">#REF!</definedName>
    <definedName name="N" localSheetId="6">#REF!</definedName>
    <definedName name="N" localSheetId="0">#REF!</definedName>
    <definedName name="N">#REF!</definedName>
    <definedName name="nadeem" localSheetId="2">#REF!</definedName>
    <definedName name="nadeem" localSheetId="4">#REF!</definedName>
    <definedName name="nadeem" localSheetId="9">#REF!</definedName>
    <definedName name="nadeem" localSheetId="5">#REF!</definedName>
    <definedName name="nadeem" localSheetId="7">#REF!</definedName>
    <definedName name="nadeem" localSheetId="8">#REF!</definedName>
    <definedName name="nadeem" localSheetId="6">#REF!</definedName>
    <definedName name="nadeem" localSheetId="0">#REF!</definedName>
    <definedName name="nadeem">#REF!</definedName>
    <definedName name="NAIL">[6]MAT!$B$98:$H$98</definedName>
    <definedName name="NGC" localSheetId="2">#REF!</definedName>
    <definedName name="NGC" localSheetId="4">#REF!</definedName>
    <definedName name="NGC" localSheetId="9">#REF!</definedName>
    <definedName name="NGC" localSheetId="5">#REF!</definedName>
    <definedName name="NGC" localSheetId="7">#REF!</definedName>
    <definedName name="NGC" localSheetId="8">#REF!</definedName>
    <definedName name="NGC" localSheetId="6">#REF!</definedName>
    <definedName name="NGC" localSheetId="0">#REF!</definedName>
    <definedName name="NGC">#REF!</definedName>
    <definedName name="No.3" localSheetId="2">#REF!</definedName>
    <definedName name="No.3" localSheetId="4">#REF!</definedName>
    <definedName name="No.3" localSheetId="9">#REF!</definedName>
    <definedName name="No.3" localSheetId="5">#REF!</definedName>
    <definedName name="No.3" localSheetId="7">#REF!</definedName>
    <definedName name="No.3" localSheetId="8">#REF!</definedName>
    <definedName name="No.3" localSheetId="6">#REF!</definedName>
    <definedName name="No.3" localSheetId="0">#REF!</definedName>
    <definedName name="No.3">#REF!</definedName>
    <definedName name="No0" localSheetId="2">#REF!</definedName>
    <definedName name="No0" localSheetId="4">#REF!</definedName>
    <definedName name="No0" localSheetId="9">#REF!</definedName>
    <definedName name="No0" localSheetId="5">#REF!</definedName>
    <definedName name="No0" localSheetId="7">#REF!</definedName>
    <definedName name="No0" localSheetId="8">#REF!</definedName>
    <definedName name="No0" localSheetId="6">#REF!</definedName>
    <definedName name="No0" localSheetId="0">#REF!</definedName>
    <definedName name="No0">#REF!</definedName>
    <definedName name="nr" localSheetId="2">#REF!</definedName>
    <definedName name="nr" localSheetId="4">#REF!</definedName>
    <definedName name="nr" localSheetId="9">#REF!</definedName>
    <definedName name="nr" localSheetId="5">#REF!</definedName>
    <definedName name="nr" localSheetId="7">#REF!</definedName>
    <definedName name="nr" localSheetId="8">#REF!</definedName>
    <definedName name="nr" localSheetId="6">#REF!</definedName>
    <definedName name="nr" localSheetId="0">#REF!</definedName>
    <definedName name="nr">#REF!</definedName>
    <definedName name="NR126B" localSheetId="2">#REF!</definedName>
    <definedName name="NR126B" localSheetId="4">#REF!</definedName>
    <definedName name="NR126B" localSheetId="9">#REF!</definedName>
    <definedName name="NR126B" localSheetId="5">#REF!</definedName>
    <definedName name="NR126B" localSheetId="7">#REF!</definedName>
    <definedName name="NR126B" localSheetId="8">#REF!</definedName>
    <definedName name="NR126B" localSheetId="6">#REF!</definedName>
    <definedName name="NR126B" localSheetId="0">#REF!</definedName>
    <definedName name="NR126B">#REF!</definedName>
    <definedName name="NR126B1" localSheetId="2">#REF!</definedName>
    <definedName name="NR126B1" localSheetId="4">#REF!</definedName>
    <definedName name="NR126B1" localSheetId="9">#REF!</definedName>
    <definedName name="NR126B1" localSheetId="5">#REF!</definedName>
    <definedName name="NR126B1" localSheetId="7">#REF!</definedName>
    <definedName name="NR126B1" localSheetId="8">#REF!</definedName>
    <definedName name="NR126B1" localSheetId="6">#REF!</definedName>
    <definedName name="NR126B1" localSheetId="0">#REF!</definedName>
    <definedName name="NR126B1">#REF!</definedName>
    <definedName name="O" localSheetId="2">#REF!</definedName>
    <definedName name="O" localSheetId="4">#REF!</definedName>
    <definedName name="O" localSheetId="9">#REF!</definedName>
    <definedName name="O" localSheetId="5">#REF!</definedName>
    <definedName name="O" localSheetId="7">#REF!</definedName>
    <definedName name="O" localSheetId="8">#REF!</definedName>
    <definedName name="O" localSheetId="6">#REF!</definedName>
    <definedName name="O" localSheetId="0">#REF!</definedName>
    <definedName name="O">#REF!</definedName>
    <definedName name="off" localSheetId="2">#REF!</definedName>
    <definedName name="off" localSheetId="4">#REF!</definedName>
    <definedName name="off" localSheetId="9">#REF!</definedName>
    <definedName name="off" localSheetId="5">#REF!</definedName>
    <definedName name="off" localSheetId="7">#REF!</definedName>
    <definedName name="off" localSheetId="8">#REF!</definedName>
    <definedName name="off" localSheetId="6">#REF!</definedName>
    <definedName name="off" localSheetId="0">#REF!</definedName>
    <definedName name="off">#REF!</definedName>
    <definedName name="OIL.K">[6]MAT!$B$99:$H$99</definedName>
    <definedName name="OIL.LB">[6]MAT!$B$100:$H$100</definedName>
    <definedName name="OIL.LR">[6]MAT!$B$170:$H$170</definedName>
    <definedName name="OIL.P">[6]MAT!$B$102:$H$102</definedName>
    <definedName name="OIL.PUT">[6]MAT!$B$103:$H$103</definedName>
    <definedName name="OIL.T">[6]MAT!$B$101:$H$101</definedName>
    <definedName name="P" localSheetId="2">#REF!</definedName>
    <definedName name="P" localSheetId="4">#REF!</definedName>
    <definedName name="P" localSheetId="9">#REF!</definedName>
    <definedName name="P" localSheetId="5">#REF!</definedName>
    <definedName name="P" localSheetId="7">#REF!</definedName>
    <definedName name="P" localSheetId="8">#REF!</definedName>
    <definedName name="P" localSheetId="6">#REF!</definedName>
    <definedName name="P" localSheetId="0">#REF!</definedName>
    <definedName name="P">#REF!</definedName>
    <definedName name="P.BR">[6]MAT!$B$109:$H$109</definedName>
    <definedName name="P.IB">[6]MAT!$B$110:$H$110</definedName>
    <definedName name="P.ME">[6]MAT!$B$105:$H$105</definedName>
    <definedName name="P.PI">[6]MAT!$B$111:$H$111</definedName>
    <definedName name="P.RO2">[6]MAT!$B$172:$H$172</definedName>
    <definedName name="P.ROP">[6]MAT!$B$108:$H$108</definedName>
    <definedName name="P.SE">[6]MAT!$B$106:$H$106</definedName>
    <definedName name="P.VE">[6]MAT!$B$107:$H$107</definedName>
    <definedName name="P.WC">[6]MAT!$B$173:$H$173</definedName>
    <definedName name="PAD">[6]MAT!$B$104:$H$104</definedName>
    <definedName name="PAGE5_21" localSheetId="2">#REF!</definedName>
    <definedName name="PAGE5_21" localSheetId="4">#REF!</definedName>
    <definedName name="PAGE5_21" localSheetId="9">#REF!</definedName>
    <definedName name="PAGE5_21" localSheetId="5">#REF!</definedName>
    <definedName name="PAGE5_21" localSheetId="7">#REF!</definedName>
    <definedName name="PAGE5_21" localSheetId="8">#REF!</definedName>
    <definedName name="PAGE5_21" localSheetId="6">#REF!</definedName>
    <definedName name="PAGE5_21" localSheetId="0">#REF!</definedName>
    <definedName name="PAGE5_21">#REF!</definedName>
    <definedName name="PAI">[6]LAB!$B$56:$H$56</definedName>
    <definedName name="part10" localSheetId="2">#REF!</definedName>
    <definedName name="part10" localSheetId="4">#REF!</definedName>
    <definedName name="part10" localSheetId="9">#REF!</definedName>
    <definedName name="part10" localSheetId="5">#REF!</definedName>
    <definedName name="part10" localSheetId="7">#REF!</definedName>
    <definedName name="part10" localSheetId="8">#REF!</definedName>
    <definedName name="part10" localSheetId="6">#REF!</definedName>
    <definedName name="part10" localSheetId="0">#REF!</definedName>
    <definedName name="part10">#REF!</definedName>
    <definedName name="part7" localSheetId="2">#REF!</definedName>
    <definedName name="part7" localSheetId="4">#REF!</definedName>
    <definedName name="part7" localSheetId="9">#REF!</definedName>
    <definedName name="part7" localSheetId="5">#REF!</definedName>
    <definedName name="part7" localSheetId="7">#REF!</definedName>
    <definedName name="part7" localSheetId="8">#REF!</definedName>
    <definedName name="part7" localSheetId="6">#REF!</definedName>
    <definedName name="part7" localSheetId="0">#REF!</definedName>
    <definedName name="part7">#REF!</definedName>
    <definedName name="part8" localSheetId="2">#REF!</definedName>
    <definedName name="part8" localSheetId="4">#REF!</definedName>
    <definedName name="part8" localSheetId="9">#REF!</definedName>
    <definedName name="part8" localSheetId="5">#REF!</definedName>
    <definedName name="part8" localSheetId="7">#REF!</definedName>
    <definedName name="part8" localSheetId="8">#REF!</definedName>
    <definedName name="part8" localSheetId="6">#REF!</definedName>
    <definedName name="part8" localSheetId="0">#REF!</definedName>
    <definedName name="part8">#REF!</definedName>
    <definedName name="part9" localSheetId="2">#REF!</definedName>
    <definedName name="part9" localSheetId="4">#REF!</definedName>
    <definedName name="part9" localSheetId="9">#REF!</definedName>
    <definedName name="part9" localSheetId="5">#REF!</definedName>
    <definedName name="part9" localSheetId="7">#REF!</definedName>
    <definedName name="part9" localSheetId="8">#REF!</definedName>
    <definedName name="part9" localSheetId="6">#REF!</definedName>
    <definedName name="part9" localSheetId="0">#REF!</definedName>
    <definedName name="part9">#REF!</definedName>
    <definedName name="PavementMarking" localSheetId="2">#REF!</definedName>
    <definedName name="PavementMarking" localSheetId="4">#REF!</definedName>
    <definedName name="PavementMarking" localSheetId="9">#REF!</definedName>
    <definedName name="PavementMarking" localSheetId="5">#REF!</definedName>
    <definedName name="PavementMarking" localSheetId="7">#REF!</definedName>
    <definedName name="PavementMarking" localSheetId="8">#REF!</definedName>
    <definedName name="PavementMarking" localSheetId="6">#REF!</definedName>
    <definedName name="PavementMarking" localSheetId="0">#REF!</definedName>
    <definedName name="PavementMarking">#REF!</definedName>
    <definedName name="PBL">[6]MAT!$B$113:$H$113</definedName>
    <definedName name="PD.W">[6]MAT!$B$227:$H$227</definedName>
    <definedName name="PE.110.10">[6]MAT!$B$243:$H$243</definedName>
    <definedName name="PE.25.10">[6]MAT!$B$236:$H$236</definedName>
    <definedName name="PE.32.10">[6]MAT!$B$237:$H$237</definedName>
    <definedName name="PE.40.10">[6]MAT!$B$238:$H$238</definedName>
    <definedName name="PE.50.10">[6]MAT!$B$239:$H$239</definedName>
    <definedName name="PE.63.10">[6]MAT!$B$240:$H$240</definedName>
    <definedName name="PE.75.10">[6]MAT!$B$241:$H$241</definedName>
    <definedName name="PE.90.10">[6]MAT!$B$242:$H$242</definedName>
    <definedName name="PIF">[6]LAB!$B$57:$H$57</definedName>
    <definedName name="PIG">[6]MAT!$B$114:$H$114</definedName>
    <definedName name="PipeCulverts" localSheetId="2">#REF!</definedName>
    <definedName name="PipeCulverts" localSheetId="4">#REF!</definedName>
    <definedName name="PipeCulverts" localSheetId="9">#REF!</definedName>
    <definedName name="PipeCulverts" localSheetId="5">#REF!</definedName>
    <definedName name="PipeCulverts" localSheetId="7">#REF!</definedName>
    <definedName name="PipeCulverts" localSheetId="8">#REF!</definedName>
    <definedName name="PipeCulverts" localSheetId="6">#REF!</definedName>
    <definedName name="PipeCulverts" localSheetId="0">#REF!</definedName>
    <definedName name="PipeCulverts">#REF!</definedName>
    <definedName name="PLA">[6]LAB!$B$58:$H$58</definedName>
    <definedName name="PLT">[6]LAB!$B$59:$H$59</definedName>
    <definedName name="PLU">[6]LAB!$B$61:$H$61</definedName>
    <definedName name="PLUMBING" localSheetId="2">#REF!</definedName>
    <definedName name="PLUMBING" localSheetId="4">#REF!</definedName>
    <definedName name="PLUMBING" localSheetId="9">#REF!</definedName>
    <definedName name="PLUMBING" localSheetId="5">#REF!</definedName>
    <definedName name="PLUMBING" localSheetId="7">#REF!</definedName>
    <definedName name="PLUMBING" localSheetId="8">#REF!</definedName>
    <definedName name="PLUMBING" localSheetId="6">#REF!</definedName>
    <definedName name="PLUMBING" localSheetId="0">#REF!</definedName>
    <definedName name="PLUMBING">#REF!</definedName>
    <definedName name="PLY.C3">[6]MAT!$B$115:$H$115</definedName>
    <definedName name="PO.F">[6]MAT!$B$175:$H$175</definedName>
    <definedName name="PO.T">[6]MAT!$B$116:$H$116</definedName>
    <definedName name="PO.WO">[6]MAT!$B$112:$H$112</definedName>
    <definedName name="POL.500">[6]MAT!$B$117:$H$117</definedName>
    <definedName name="PPR.13">[6]MAT!$B$228:$H$228</definedName>
    <definedName name="PPR.20">[6]MAT!$B$229:$H$229</definedName>
    <definedName name="PPR.25">[6]MAT!$B$230:$H$230</definedName>
    <definedName name="PPR.30">[6]MAT!$B$231:$H$231</definedName>
    <definedName name="PPR.40">[6]MAT!$B$232:$H$232</definedName>
    <definedName name="PPR.50">[6]MAT!$B$233:$H$233</definedName>
    <definedName name="PPR.63">[6]MAT!$B$234:$H$234</definedName>
    <definedName name="PPR.90">[6]MAT!$B$235:$H$235</definedName>
    <definedName name="PrimeCoat" localSheetId="2">#REF!</definedName>
    <definedName name="PrimeCoat" localSheetId="4">#REF!</definedName>
    <definedName name="PrimeCoat" localSheetId="9">#REF!</definedName>
    <definedName name="PrimeCoat" localSheetId="5">#REF!</definedName>
    <definedName name="PrimeCoat" localSheetId="7">#REF!</definedName>
    <definedName name="PrimeCoat" localSheetId="8">#REF!</definedName>
    <definedName name="PrimeCoat" localSheetId="6">#REF!</definedName>
    <definedName name="PrimeCoat" localSheetId="0">#REF!</definedName>
    <definedName name="PrimeCoat">#REF!</definedName>
    <definedName name="_xlnm.Print_Area" localSheetId="2">'C-CW'!$A$1:$H$41</definedName>
    <definedName name="_xlnm.Print_Area" localSheetId="4">'C-EL'!$A$1:$H$26</definedName>
    <definedName name="_xlnm.Print_Area" localSheetId="9">REH!$A$1:$H$48</definedName>
    <definedName name="_xlnm.Print_Area" localSheetId="5">'TB-CW'!$A$1:$H$40</definedName>
    <definedName name="_xlnm.Print_Area" localSheetId="7">'tb-el'!$A$1:$H$23</definedName>
    <definedName name="_xlnm.Print_Area" localSheetId="8">'TB-PL'!$A$1:$H$30</definedName>
    <definedName name="_xlnm.Print_Titles" localSheetId="2">'C-CW'!$1:$3</definedName>
    <definedName name="_xlnm.Print_Titles" localSheetId="4">'C-EL'!$1:$3</definedName>
    <definedName name="_xlnm.Print_Titles" localSheetId="9">REH!$1:$3</definedName>
    <definedName name="_xlnm.Print_Titles" localSheetId="5">'TB-CW'!$1:$3</definedName>
    <definedName name="_xlnm.Print_Titles" localSheetId="7">'tb-el'!$1:$3</definedName>
    <definedName name="_xlnm.Print_Titles" localSheetId="8">'TB-PL'!$1:$3</definedName>
    <definedName name="Print_Titles_MI" localSheetId="2">#REF!</definedName>
    <definedName name="Print_Titles_MI" localSheetId="4">#REF!</definedName>
    <definedName name="Print_Titles_MI" localSheetId="9">#REF!</definedName>
    <definedName name="Print_Titles_MI" localSheetId="5">#REF!</definedName>
    <definedName name="Print_Titles_MI" localSheetId="7">#REF!</definedName>
    <definedName name="Print_Titles_MI" localSheetId="8">#REF!</definedName>
    <definedName name="Print_Titles_MI" localSheetId="6">#REF!</definedName>
    <definedName name="Print_Titles_MI" localSheetId="0">#REF!</definedName>
    <definedName name="Print_Titles_MI">#REF!</definedName>
    <definedName name="PT4G">[6]MAT!$B$303:$H$303</definedName>
    <definedName name="PUL">[6]MAT!$B$118:$H$118</definedName>
    <definedName name="pULMBING" localSheetId="2">#REF!</definedName>
    <definedName name="pULMBING" localSheetId="4">#REF!</definedName>
    <definedName name="pULMBING" localSheetId="9">#REF!</definedName>
    <definedName name="pULMBING" localSheetId="5">#REF!</definedName>
    <definedName name="pULMBING" localSheetId="7">#REF!</definedName>
    <definedName name="pULMBING" localSheetId="8">#REF!</definedName>
    <definedName name="pULMBING" localSheetId="6">#REF!</definedName>
    <definedName name="pULMBING" localSheetId="0">#REF!</definedName>
    <definedName name="pULMBING">#REF!</definedName>
    <definedName name="PUM">[6]EQP!$B$30:$H$30</definedName>
    <definedName name="PVC.CP100">[6]MAT!$B$354:$H$354</definedName>
    <definedName name="PVC.CP150">[6]MAT!$B$355:$H$355</definedName>
    <definedName name="PVC.CP20">[6]MAT!$B$334:$H$334</definedName>
    <definedName name="PVC.CP25">[6]MAT!$B$335:$H$335</definedName>
    <definedName name="PVC.CP40">[6]MAT!$B$336:$H$336</definedName>
    <definedName name="PVC.CP50">[6]MAT!$B$337:$H$337</definedName>
    <definedName name="PVC.CP75">[6]MAT!$B$338:$H$338</definedName>
    <definedName name="PVC.JS">[6]MAT!$B$124:$H$124</definedName>
    <definedName name="PVC.P100">[6]MAT!$B$120:$H$120</definedName>
    <definedName name="PVC.S3">[6]MAT!$B$123:$H$123</definedName>
    <definedName name="PVC.T2">[6]MAT!$B$121:$H$121</definedName>
    <definedName name="PVC.T3">[6]MAT!$B$122:$H$122</definedName>
    <definedName name="PVC.WS8">[6]MAT!$B$176:$H$176</definedName>
    <definedName name="PVC.WS9">[6]MAT!$B$119:$H$119</definedName>
    <definedName name="Q" localSheetId="2">#REF!</definedName>
    <definedName name="Q" localSheetId="4">#REF!</definedName>
    <definedName name="Q" localSheetId="9">#REF!</definedName>
    <definedName name="Q" localSheetId="5">#REF!</definedName>
    <definedName name="Q" localSheetId="7">#REF!</definedName>
    <definedName name="Q" localSheetId="8">#REF!</definedName>
    <definedName name="Q" localSheetId="6">#REF!</definedName>
    <definedName name="Q" localSheetId="0">#REF!</definedName>
    <definedName name="Q">#REF!</definedName>
    <definedName name="QUM">[6]LAB!$B$63:$H$63</definedName>
    <definedName name="QWE" localSheetId="2">#REF!</definedName>
    <definedName name="QWE" localSheetId="4">#REF!</definedName>
    <definedName name="QWE" localSheetId="9">#REF!</definedName>
    <definedName name="QWE" localSheetId="5">#REF!</definedName>
    <definedName name="QWE" localSheetId="7">#REF!</definedName>
    <definedName name="QWE" localSheetId="8">#REF!</definedName>
    <definedName name="QWE" localSheetId="6">#REF!</definedName>
    <definedName name="QWE" localSheetId="0">#REF!</definedName>
    <definedName name="QWE">#REF!</definedName>
    <definedName name="R.BAR">[6]MAT!$B$125:$H$125</definedName>
    <definedName name="RAM">[6]EQP!$B$32:$H$32</definedName>
    <definedName name="Rate" localSheetId="2">#REF!</definedName>
    <definedName name="Rate" localSheetId="4">#REF!</definedName>
    <definedName name="Rate" localSheetId="9">#REF!</definedName>
    <definedName name="Rate" localSheetId="5">#REF!</definedName>
    <definedName name="Rate" localSheetId="7">#REF!</definedName>
    <definedName name="Rate" localSheetId="8">#REF!</definedName>
    <definedName name="Rate" localSheetId="6">#REF!</definedName>
    <definedName name="Rate" localSheetId="0">#REF!</definedName>
    <definedName name="Rate">#REF!</definedName>
    <definedName name="RC_" localSheetId="2">#REF!</definedName>
    <definedName name="RC_" localSheetId="4">#REF!</definedName>
    <definedName name="RC_" localSheetId="9">#REF!</definedName>
    <definedName name="RC_" localSheetId="5">#REF!</definedName>
    <definedName name="RC_" localSheetId="7">#REF!</definedName>
    <definedName name="RC_" localSheetId="8">#REF!</definedName>
    <definedName name="RC_" localSheetId="6">#REF!</definedName>
    <definedName name="RC_" localSheetId="0">#REF!</definedName>
    <definedName name="RC_">#REF!</definedName>
    <definedName name="rc15.1a3">[6]Ref!$H$138</definedName>
    <definedName name="rc5.15c">[6]Ref!$H$113</definedName>
    <definedName name="RCC.P225B">[6]MAT!$B$304:$H$304</definedName>
    <definedName name="RE.L">[6]MAT!$B$177:$H$177</definedName>
    <definedName name="ReinforcementSteel" localSheetId="2">#REF!</definedName>
    <definedName name="ReinforcementSteel" localSheetId="4">#REF!</definedName>
    <definedName name="ReinforcementSteel" localSheetId="9">#REF!</definedName>
    <definedName name="ReinforcementSteel" localSheetId="5">#REF!</definedName>
    <definedName name="ReinforcementSteel" localSheetId="7">#REF!</definedName>
    <definedName name="ReinforcementSteel" localSheetId="8">#REF!</definedName>
    <definedName name="ReinforcementSteel" localSheetId="6">#REF!</definedName>
    <definedName name="ReinforcementSteel" localSheetId="0">#REF!</definedName>
    <definedName name="ReinforcementSteel">#REF!</definedName>
    <definedName name="rl11.2">[6]Ref!$J$198</definedName>
    <definedName name="rl14.2b">[6]Ref!$J$247</definedName>
    <definedName name="rl15.3">[6]Ref!$J$173</definedName>
    <definedName name="rm11.3b2">[6]Ref!$J$230</definedName>
    <definedName name="rm14.2b1">[6]Ref!$J$259</definedName>
    <definedName name="rm15.2">[6]Ref!$J$156</definedName>
    <definedName name="rm15.3b">[6]Ref!$J$180</definedName>
    <definedName name="rm5.13d">[6]Ref!$J$72</definedName>
    <definedName name="RU.PK">[6]MAT!$B$126:$H$126</definedName>
    <definedName name="RU.SC">[6]MAT!$B$127:$H$127</definedName>
    <definedName name="S" localSheetId="2">#REF!</definedName>
    <definedName name="S" localSheetId="4">#REF!</definedName>
    <definedName name="S" localSheetId="9">#REF!</definedName>
    <definedName name="S" localSheetId="5">#REF!</definedName>
    <definedName name="S" localSheetId="7">#REF!</definedName>
    <definedName name="S" localSheetId="8">#REF!</definedName>
    <definedName name="S" localSheetId="6">#REF!</definedName>
    <definedName name="S" localSheetId="0">#REF!</definedName>
    <definedName name="S">#REF!</definedName>
    <definedName name="s.c" localSheetId="2">#REF!</definedName>
    <definedName name="s.c" localSheetId="4">#REF!</definedName>
    <definedName name="s.c" localSheetId="9">#REF!</definedName>
    <definedName name="s.c" localSheetId="5">#REF!</definedName>
    <definedName name="s.c" localSheetId="7">#REF!</definedName>
    <definedName name="s.c" localSheetId="8">#REF!</definedName>
    <definedName name="s.c" localSheetId="6">#REF!</definedName>
    <definedName name="s.c" localSheetId="0">#REF!</definedName>
    <definedName name="s.c">#REF!</definedName>
    <definedName name="s.cor1" localSheetId="2">#REF!</definedName>
    <definedName name="s.cor1" localSheetId="4">#REF!</definedName>
    <definedName name="s.cor1" localSheetId="9">#REF!</definedName>
    <definedName name="s.cor1" localSheetId="5">#REF!</definedName>
    <definedName name="s.cor1" localSheetId="7">#REF!</definedName>
    <definedName name="s.cor1" localSheetId="8">#REF!</definedName>
    <definedName name="s.cor1" localSheetId="6">#REF!</definedName>
    <definedName name="s.cor1" localSheetId="0">#REF!</definedName>
    <definedName name="s.cor1">#REF!</definedName>
    <definedName name="S.PAP">[6]MAT!$B$130:$H$130</definedName>
    <definedName name="s.stair" localSheetId="2">#REF!</definedName>
    <definedName name="s.stair" localSheetId="4">#REF!</definedName>
    <definedName name="s.stair" localSheetId="9">#REF!</definedName>
    <definedName name="s.stair" localSheetId="5">#REF!</definedName>
    <definedName name="s.stair" localSheetId="7">#REF!</definedName>
    <definedName name="s.stair" localSheetId="8">#REF!</definedName>
    <definedName name="s.stair" localSheetId="6">#REF!</definedName>
    <definedName name="s.stair" localSheetId="0">#REF!</definedName>
    <definedName name="s.stair">#REF!</definedName>
    <definedName name="SAC">[6]LAB!$B$65:$H$65</definedName>
    <definedName name="SAN">[6]MAT!$B$129:$H$129</definedName>
    <definedName name="SAN.L">[6]MAT!$B$128:$H$128</definedName>
    <definedName name="SAW">[6]MAT!$B$179:$H$179</definedName>
    <definedName name="SBM">[6]EQP!$B$38:$H$38</definedName>
    <definedName name="SBO">[6]LAB!$B$70:$H$70</definedName>
    <definedName name="SC.20">[6]MAT!$B$131:$H$131</definedName>
    <definedName name="SC.RF">[6]Shutt!$K$83</definedName>
    <definedName name="SC5.13">'[6]5'!$J$579</definedName>
    <definedName name="SC5.17A">'[6]5'!$J$1031</definedName>
    <definedName name="SC5.17B">'[6]5'!$J$1128</definedName>
    <definedName name="SC5.23E">'[6]5'!$J$1965</definedName>
    <definedName name="SCM">[6]EQP!$B$39:$H$39</definedName>
    <definedName name="SCO">[6]LAB!$B$71:$H$71</definedName>
    <definedName name="SEAL">[6]MAT!$B$181:$H$181</definedName>
    <definedName name="sectionC" localSheetId="2">#REF!</definedName>
    <definedName name="sectionC" localSheetId="4">#REF!</definedName>
    <definedName name="sectionC" localSheetId="9">#REF!</definedName>
    <definedName name="sectionC" localSheetId="5">#REF!</definedName>
    <definedName name="sectionC" localSheetId="7">#REF!</definedName>
    <definedName name="sectionC" localSheetId="8">#REF!</definedName>
    <definedName name="sectionC" localSheetId="6">#REF!</definedName>
    <definedName name="sectionC" localSheetId="0">#REF!</definedName>
    <definedName name="sectionC">#REF!</definedName>
    <definedName name="sfsfg" localSheetId="2">#REF!</definedName>
    <definedName name="sfsfg" localSheetId="4">#REF!</definedName>
    <definedName name="sfsfg" localSheetId="9">#REF!</definedName>
    <definedName name="sfsfg" localSheetId="5">#REF!</definedName>
    <definedName name="sfsfg" localSheetId="7">#REF!</definedName>
    <definedName name="sfsfg" localSheetId="8">#REF!</definedName>
    <definedName name="sfsfg" localSheetId="6">#REF!</definedName>
    <definedName name="sfsfg" localSheetId="0">#REF!</definedName>
    <definedName name="sfsfg">#REF!</definedName>
    <definedName name="SH.P">[6]MAT!$B$250:$H$250</definedName>
    <definedName name="SH.SF">[6]Shutt!$K$40</definedName>
    <definedName name="SH.SM">[6]Shutt!$K$38</definedName>
    <definedName name="SH5.13">'[6]5'!$J$577</definedName>
    <definedName name="SH5.17A">'[6]5'!$J$1029</definedName>
    <definedName name="SH5.17B">'[6]5'!$J$1126</definedName>
    <definedName name="SH5.23B">'[6]5'!$J$1849</definedName>
    <definedName name="SH5.23E">'[6]5'!$J$1961</definedName>
    <definedName name="sharik" localSheetId="2">#REF!</definedName>
    <definedName name="sharik" localSheetId="4">#REF!</definedName>
    <definedName name="sharik" localSheetId="9">#REF!</definedName>
    <definedName name="sharik" localSheetId="5">#REF!</definedName>
    <definedName name="sharik" localSheetId="7">#REF!</definedName>
    <definedName name="sharik" localSheetId="8">#REF!</definedName>
    <definedName name="sharik" localSheetId="6">#REF!</definedName>
    <definedName name="sharik" localSheetId="0">#REF!</definedName>
    <definedName name="sharik">#REF!</definedName>
    <definedName name="sharukh" localSheetId="2">#REF!</definedName>
    <definedName name="sharukh" localSheetId="4">#REF!</definedName>
    <definedName name="sharukh" localSheetId="9">#REF!</definedName>
    <definedName name="sharukh" localSheetId="5">#REF!</definedName>
    <definedName name="sharukh" localSheetId="7">#REF!</definedName>
    <definedName name="sharukh" localSheetId="8">#REF!</definedName>
    <definedName name="sharukh" localSheetId="6">#REF!</definedName>
    <definedName name="sharukh" localSheetId="0">#REF!</definedName>
    <definedName name="sharukh">#REF!</definedName>
    <definedName name="SHM">[6]LAB!$B$66:$H$66</definedName>
    <definedName name="ShoulderEmb." localSheetId="2">#REF!</definedName>
    <definedName name="ShoulderEmb." localSheetId="4">#REF!</definedName>
    <definedName name="ShoulderEmb." localSheetId="9">#REF!</definedName>
    <definedName name="ShoulderEmb." localSheetId="5">#REF!</definedName>
    <definedName name="ShoulderEmb." localSheetId="7">#REF!</definedName>
    <definedName name="ShoulderEmb." localSheetId="8">#REF!</definedName>
    <definedName name="ShoulderEmb." localSheetId="6">#REF!</definedName>
    <definedName name="ShoulderEmb." localSheetId="0">#REF!</definedName>
    <definedName name="ShoulderEmb.">#REF!</definedName>
    <definedName name="ShoulderSubbase" localSheetId="2">#REF!</definedName>
    <definedName name="ShoulderSubbase" localSheetId="4">#REF!</definedName>
    <definedName name="ShoulderSubbase" localSheetId="9">#REF!</definedName>
    <definedName name="ShoulderSubbase" localSheetId="5">#REF!</definedName>
    <definedName name="ShoulderSubbase" localSheetId="7">#REF!</definedName>
    <definedName name="ShoulderSubbase" localSheetId="8">#REF!</definedName>
    <definedName name="ShoulderSubbase" localSheetId="6">#REF!</definedName>
    <definedName name="ShoulderSubbase" localSheetId="0">#REF!</definedName>
    <definedName name="ShoulderSubbase">#REF!</definedName>
    <definedName name="SI.BCI">[6]MAT!$B$246:$H$246</definedName>
    <definedName name="SI.CPBW">[6]MAT!$B$248:$H$248</definedName>
    <definedName name="SI.PT2">[6]MAT!$B$249:$H$249</definedName>
    <definedName name="SI.PWC">[6]MAT!$B$247:$H$247</definedName>
    <definedName name="SI.ST1000">[6]MAT!$B$245:$H$245</definedName>
    <definedName name="SKW">[6]LAB!$B$67:$H$67</definedName>
    <definedName name="SL" localSheetId="2">#REF!</definedName>
    <definedName name="SL" localSheetId="4">#REF!</definedName>
    <definedName name="SL" localSheetId="9">#REF!</definedName>
    <definedName name="SL" localSheetId="5">#REF!</definedName>
    <definedName name="SL" localSheetId="7">#REF!</definedName>
    <definedName name="SL" localSheetId="8">#REF!</definedName>
    <definedName name="SL" localSheetId="6">#REF!</definedName>
    <definedName name="SL" localSheetId="0">#REF!</definedName>
    <definedName name="SL">#REF!</definedName>
    <definedName name="Slab.3" localSheetId="2">#REF!</definedName>
    <definedName name="Slab.3" localSheetId="4">#REF!</definedName>
    <definedName name="Slab.3" localSheetId="9">#REF!</definedName>
    <definedName name="Slab.3" localSheetId="5">#REF!</definedName>
    <definedName name="Slab.3" localSheetId="7">#REF!</definedName>
    <definedName name="Slab.3" localSheetId="8">#REF!</definedName>
    <definedName name="Slab.3" localSheetId="6">#REF!</definedName>
    <definedName name="Slab.3" localSheetId="0">#REF!</definedName>
    <definedName name="Slab.3">#REF!</definedName>
    <definedName name="SO.DCP">[6]MAT!$B$307:$H$307</definedName>
    <definedName name="SO.DP">[6]MAT!$B$251:$H$251</definedName>
    <definedName name="SozlesmeRsYenParitesi" localSheetId="2">#REF!</definedName>
    <definedName name="SozlesmeRsYenParitesi" localSheetId="4">#REF!</definedName>
    <definedName name="SozlesmeRsYenParitesi" localSheetId="9">#REF!</definedName>
    <definedName name="SozlesmeRsYenParitesi" localSheetId="5">#REF!</definedName>
    <definedName name="SozlesmeRsYenParitesi" localSheetId="7">#REF!</definedName>
    <definedName name="SozlesmeRsYenParitesi" localSheetId="8">#REF!</definedName>
    <definedName name="SozlesmeRsYenParitesi" localSheetId="6">#REF!</definedName>
    <definedName name="SozlesmeRsYenParitesi" localSheetId="0">#REF!</definedName>
    <definedName name="SozlesmeRsYenParitesi">#REF!</definedName>
    <definedName name="SozlesmeYenUSDParitesi" localSheetId="2">#REF!</definedName>
    <definedName name="SozlesmeYenUSDParitesi" localSheetId="4">#REF!</definedName>
    <definedName name="SozlesmeYenUSDParitesi" localSheetId="9">#REF!</definedName>
    <definedName name="SozlesmeYenUSDParitesi" localSheetId="5">#REF!</definedName>
    <definedName name="SozlesmeYenUSDParitesi" localSheetId="7">#REF!</definedName>
    <definedName name="SozlesmeYenUSDParitesi" localSheetId="8">#REF!</definedName>
    <definedName name="SozlesmeYenUSDParitesi" localSheetId="6">#REF!</definedName>
    <definedName name="SozlesmeYenUSDParitesi" localSheetId="0">#REF!</definedName>
    <definedName name="SozlesmeYenUSDParitesi">#REF!</definedName>
    <definedName name="SPM">[6]LAB!$B$69:$H$69</definedName>
    <definedName name="SRC" localSheetId="2">#REF!</definedName>
    <definedName name="SRC" localSheetId="4">#REF!</definedName>
    <definedName name="SRC" localSheetId="9">#REF!</definedName>
    <definedName name="SRC" localSheetId="5">#REF!</definedName>
    <definedName name="SRC" localSheetId="7">#REF!</definedName>
    <definedName name="SRC" localSheetId="8">#REF!</definedName>
    <definedName name="SRC" localSheetId="6">#REF!</definedName>
    <definedName name="SRC" localSheetId="0">#REF!</definedName>
    <definedName name="SRC">#REF!</definedName>
    <definedName name="SS.GR">[6]MAT!$B$253:$H$253</definedName>
    <definedName name="ST.40">[6]MAT!$B$133:$H$133</definedName>
    <definedName name="ST.60">[6]MAT!$B$132:$H$132</definedName>
    <definedName name="ST.BO">[6]MAT!$B$182:$H$182</definedName>
    <definedName name="ST.CL">[6]MAT!$B$138:$H$138</definedName>
    <definedName name="ST.P">[6]MAT!$B$137:$H$137</definedName>
    <definedName name="ST.P50">[6]MAT!$B$135:$H$135</definedName>
    <definedName name="ST.P65">[6]MAT!$B$136:$H$136</definedName>
    <definedName name="STF">[6]LAB!$B$72:$H$72</definedName>
    <definedName name="STFI">[6]LAB!$B$73:$H$73</definedName>
    <definedName name="STH">[6]LAB!$B$74:$H$74</definedName>
    <definedName name="STLM">[6]LAB!$B$75:$H$75</definedName>
    <definedName name="STM">[6]LAB!$B$76:$H$76</definedName>
    <definedName name="STR.ST">[6]MAT!$B$134:$H$134</definedName>
    <definedName name="SU.S">[6]MAT!$B$139:$H$139</definedName>
    <definedName name="Subbase" localSheetId="2">#REF!</definedName>
    <definedName name="Subbase" localSheetId="4">#REF!</definedName>
    <definedName name="Subbase" localSheetId="9">#REF!</definedName>
    <definedName name="Subbase" localSheetId="5">#REF!</definedName>
    <definedName name="Subbase" localSheetId="7">#REF!</definedName>
    <definedName name="Subbase" localSheetId="8">#REF!</definedName>
    <definedName name="Subbase" localSheetId="6">#REF!</definedName>
    <definedName name="Subbase" localSheetId="0">#REF!</definedName>
    <definedName name="Subbase">#REF!</definedName>
    <definedName name="Summry" localSheetId="2">#REF!</definedName>
    <definedName name="Summry" localSheetId="4">#REF!</definedName>
    <definedName name="Summry" localSheetId="9">#REF!</definedName>
    <definedName name="Summry" localSheetId="5">#REF!</definedName>
    <definedName name="Summry" localSheetId="7">#REF!</definedName>
    <definedName name="Summry" localSheetId="8">#REF!</definedName>
    <definedName name="Summry" localSheetId="6">#REF!</definedName>
    <definedName name="Summry" localSheetId="0">#REF!</definedName>
    <definedName name="Summry">#REF!</definedName>
    <definedName name="SWE">[6]MAT!$B$140:$H$140</definedName>
    <definedName name="T" localSheetId="2">#REF!</definedName>
    <definedName name="T" localSheetId="4">#REF!</definedName>
    <definedName name="T" localSheetId="9">#REF!</definedName>
    <definedName name="T" localSheetId="5">#REF!</definedName>
    <definedName name="T" localSheetId="7">#REF!</definedName>
    <definedName name="T" localSheetId="8">#REF!</definedName>
    <definedName name="T" localSheetId="6">#REF!</definedName>
    <definedName name="T" localSheetId="0">#REF!</definedName>
    <definedName name="T">#REF!</definedName>
    <definedName name="T.ANCH" localSheetId="2">#REF!</definedName>
    <definedName name="T.ANCH" localSheetId="4">#REF!</definedName>
    <definedName name="T.ANCH" localSheetId="9">#REF!</definedName>
    <definedName name="T.ANCH" localSheetId="5">#REF!</definedName>
    <definedName name="T.ANCH" localSheetId="7">#REF!</definedName>
    <definedName name="T.ANCH" localSheetId="8">#REF!</definedName>
    <definedName name="T.ANCH" localSheetId="6">#REF!</definedName>
    <definedName name="T.ANCH" localSheetId="0">#REF!</definedName>
    <definedName name="T.ANCH">#REF!</definedName>
    <definedName name="T.CAB" localSheetId="2">#REF!</definedName>
    <definedName name="T.CAB" localSheetId="4">#REF!</definedName>
    <definedName name="T.CAB" localSheetId="9">#REF!</definedName>
    <definedName name="T.CAB" localSheetId="5">#REF!</definedName>
    <definedName name="T.CAB" localSheetId="7">#REF!</definedName>
    <definedName name="T.CAB" localSheetId="8">#REF!</definedName>
    <definedName name="T.CAB" localSheetId="6">#REF!</definedName>
    <definedName name="T.CAB" localSheetId="0">#REF!</definedName>
    <definedName name="T.CAB">#REF!</definedName>
    <definedName name="T.CGI" localSheetId="2">#REF!</definedName>
    <definedName name="T.CGI" localSheetId="4">#REF!</definedName>
    <definedName name="T.CGI" localSheetId="9">#REF!</definedName>
    <definedName name="T.CGI" localSheetId="5">#REF!</definedName>
    <definedName name="T.CGI" localSheetId="7">#REF!</definedName>
    <definedName name="T.CGI" localSheetId="8">#REF!</definedName>
    <definedName name="T.CGI" localSheetId="6">#REF!</definedName>
    <definedName name="T.CGI" localSheetId="0">#REF!</definedName>
    <definedName name="T.CGI">#REF!</definedName>
    <definedName name="T.DBS" localSheetId="2">#REF!</definedName>
    <definedName name="T.DBS" localSheetId="4">#REF!</definedName>
    <definedName name="T.DBS" localSheetId="9">#REF!</definedName>
    <definedName name="T.DBS" localSheetId="5">#REF!</definedName>
    <definedName name="T.DBS" localSheetId="7">#REF!</definedName>
    <definedName name="T.DBS" localSheetId="8">#REF!</definedName>
    <definedName name="T.DBS" localSheetId="6">#REF!</definedName>
    <definedName name="T.DBS" localSheetId="0">#REF!</definedName>
    <definedName name="T.DBS">#REF!</definedName>
    <definedName name="T.FEN2" localSheetId="2">#REF!</definedName>
    <definedName name="T.FEN2" localSheetId="4">#REF!</definedName>
    <definedName name="T.FEN2" localSheetId="9">#REF!</definedName>
    <definedName name="T.FEN2" localSheetId="5">#REF!</definedName>
    <definedName name="T.FEN2" localSheetId="7">#REF!</definedName>
    <definedName name="T.FEN2" localSheetId="8">#REF!</definedName>
    <definedName name="T.FEN2" localSheetId="6">#REF!</definedName>
    <definedName name="T.FEN2" localSheetId="0">#REF!</definedName>
    <definedName name="T.FEN2">#REF!</definedName>
    <definedName name="T.FEN3" localSheetId="2">#REF!</definedName>
    <definedName name="T.FEN3" localSheetId="4">#REF!</definedName>
    <definedName name="T.FEN3" localSheetId="9">#REF!</definedName>
    <definedName name="T.FEN3" localSheetId="5">#REF!</definedName>
    <definedName name="T.FEN3" localSheetId="7">#REF!</definedName>
    <definedName name="T.FEN3" localSheetId="8">#REF!</definedName>
    <definedName name="T.FEN3" localSheetId="6">#REF!</definedName>
    <definedName name="T.FEN3" localSheetId="0">#REF!</definedName>
    <definedName name="T.FEN3">#REF!</definedName>
    <definedName name="T.GFC" localSheetId="2">#REF!</definedName>
    <definedName name="T.GFC" localSheetId="4">#REF!</definedName>
    <definedName name="T.GFC" localSheetId="9">#REF!</definedName>
    <definedName name="T.GFC" localSheetId="5">#REF!</definedName>
    <definedName name="T.GFC" localSheetId="7">#REF!</definedName>
    <definedName name="T.GFC" localSheetId="8">#REF!</definedName>
    <definedName name="T.GFC" localSheetId="6">#REF!</definedName>
    <definedName name="T.GFC" localSheetId="0">#REF!</definedName>
    <definedName name="T.GFC">#REF!</definedName>
    <definedName name="T.GN2" localSheetId="2">#REF!</definedName>
    <definedName name="T.GN2" localSheetId="4">#REF!</definedName>
    <definedName name="T.GN2" localSheetId="9">#REF!</definedName>
    <definedName name="T.GN2" localSheetId="5">#REF!</definedName>
    <definedName name="T.GN2" localSheetId="7">#REF!</definedName>
    <definedName name="T.GN2" localSheetId="8">#REF!</definedName>
    <definedName name="T.GN2" localSheetId="6">#REF!</definedName>
    <definedName name="T.GN2" localSheetId="0">#REF!</definedName>
    <definedName name="T.GN2">#REF!</definedName>
    <definedName name="T.JLR" localSheetId="2">#REF!</definedName>
    <definedName name="T.JLR" localSheetId="4">#REF!</definedName>
    <definedName name="T.JLR" localSheetId="9">#REF!</definedName>
    <definedName name="T.JLR" localSheetId="5">#REF!</definedName>
    <definedName name="T.JLR" localSheetId="7">#REF!</definedName>
    <definedName name="T.JLR" localSheetId="8">#REF!</definedName>
    <definedName name="T.JLR" localSheetId="6">#REF!</definedName>
    <definedName name="T.JLR" localSheetId="0">#REF!</definedName>
    <definedName name="T.JLR">#REF!</definedName>
    <definedName name="T.KHP" localSheetId="2">#REF!</definedName>
    <definedName name="T.KHP" localSheetId="4">#REF!</definedName>
    <definedName name="T.KHP" localSheetId="9">#REF!</definedName>
    <definedName name="T.KHP" localSheetId="5">#REF!</definedName>
    <definedName name="T.KHP" localSheetId="7">#REF!</definedName>
    <definedName name="T.KHP" localSheetId="8">#REF!</definedName>
    <definedName name="T.KHP" localSheetId="6">#REF!</definedName>
    <definedName name="T.KHP" localSheetId="0">#REF!</definedName>
    <definedName name="T.KHP">#REF!</definedName>
    <definedName name="T.KST" localSheetId="2">#REF!</definedName>
    <definedName name="T.KST" localSheetId="4">#REF!</definedName>
    <definedName name="T.KST" localSheetId="9">#REF!</definedName>
    <definedName name="T.KST" localSheetId="5">#REF!</definedName>
    <definedName name="T.KST" localSheetId="7">#REF!</definedName>
    <definedName name="T.KST" localSheetId="8">#REF!</definedName>
    <definedName name="T.KST" localSheetId="6">#REF!</definedName>
    <definedName name="T.KST" localSheetId="0">#REF!</definedName>
    <definedName name="T.KST">#REF!</definedName>
    <definedName name="T.MANH" localSheetId="2">#REF!</definedName>
    <definedName name="T.MANH" localSheetId="4">#REF!</definedName>
    <definedName name="T.MANH" localSheetId="9">#REF!</definedName>
    <definedName name="T.MANH" localSheetId="5">#REF!</definedName>
    <definedName name="T.MANH" localSheetId="7">#REF!</definedName>
    <definedName name="T.MANH" localSheetId="8">#REF!</definedName>
    <definedName name="T.MANH" localSheetId="6">#REF!</definedName>
    <definedName name="T.MANH" localSheetId="0">#REF!</definedName>
    <definedName name="T.MANH">#REF!</definedName>
    <definedName name="T.MFC" localSheetId="2">#REF!</definedName>
    <definedName name="T.MFC" localSheetId="4">#REF!</definedName>
    <definedName name="T.MFC" localSheetId="9">#REF!</definedName>
    <definedName name="T.MFC" localSheetId="5">#REF!</definedName>
    <definedName name="T.MFC" localSheetId="7">#REF!</definedName>
    <definedName name="T.MFC" localSheetId="8">#REF!</definedName>
    <definedName name="T.MFC" localSheetId="6">#REF!</definedName>
    <definedName name="T.MFC" localSheetId="0">#REF!</definedName>
    <definedName name="T.MFC">#REF!</definedName>
    <definedName name="T.MFT" localSheetId="2">#REF!</definedName>
    <definedName name="T.MFT" localSheetId="4">#REF!</definedName>
    <definedName name="T.MFT" localSheetId="9">#REF!</definedName>
    <definedName name="T.MFT" localSheetId="5">#REF!</definedName>
    <definedName name="T.MFT" localSheetId="7">#REF!</definedName>
    <definedName name="T.MFT" localSheetId="8">#REF!</definedName>
    <definedName name="T.MFT" localSheetId="6">#REF!</definedName>
    <definedName name="T.MFT" localSheetId="0">#REF!</definedName>
    <definedName name="T.MFT">#REF!</definedName>
    <definedName name="T.MHC550" localSheetId="2">#REF!</definedName>
    <definedName name="T.MHC550" localSheetId="4">#REF!</definedName>
    <definedName name="T.MHC550" localSheetId="9">#REF!</definedName>
    <definedName name="T.MHC550" localSheetId="5">#REF!</definedName>
    <definedName name="T.MHC550" localSheetId="7">#REF!</definedName>
    <definedName name="T.MHC550" localSheetId="8">#REF!</definedName>
    <definedName name="T.MHC550" localSheetId="6">#REF!</definedName>
    <definedName name="T.MHC550" localSheetId="0">#REF!</definedName>
    <definedName name="T.MHC550">#REF!</definedName>
    <definedName name="T.MHC600" localSheetId="2">#REF!</definedName>
    <definedName name="T.MHC600" localSheetId="4">#REF!</definedName>
    <definedName name="T.MHC600" localSheetId="9">#REF!</definedName>
    <definedName name="T.MHC600" localSheetId="5">#REF!</definedName>
    <definedName name="T.MHC600" localSheetId="7">#REF!</definedName>
    <definedName name="T.MHC600" localSheetId="8">#REF!</definedName>
    <definedName name="T.MHC600" localSheetId="6">#REF!</definedName>
    <definedName name="T.MHC600" localSheetId="0">#REF!</definedName>
    <definedName name="T.MHC600">#REF!</definedName>
    <definedName name="T.PGI" localSheetId="2">#REF!</definedName>
    <definedName name="T.PGI" localSheetId="4">#REF!</definedName>
    <definedName name="T.PGI" localSheetId="9">#REF!</definedName>
    <definedName name="T.PGI" localSheetId="5">#REF!</definedName>
    <definedName name="T.PGI" localSheetId="7">#REF!</definedName>
    <definedName name="T.PGI" localSheetId="8">#REF!</definedName>
    <definedName name="T.PGI" localSheetId="6">#REF!</definedName>
    <definedName name="T.PGI" localSheetId="0">#REF!</definedName>
    <definedName name="T.PGI">#REF!</definedName>
    <definedName name="T.PPR" localSheetId="2">#REF!</definedName>
    <definedName name="T.PPR" localSheetId="4">#REF!</definedName>
    <definedName name="T.PPR" localSheetId="9">#REF!</definedName>
    <definedName name="T.PPR" localSheetId="5">#REF!</definedName>
    <definedName name="T.PPR" localSheetId="7">#REF!</definedName>
    <definedName name="T.PPR" localSheetId="8">#REF!</definedName>
    <definedName name="T.PPR" localSheetId="6">#REF!</definedName>
    <definedName name="T.PPR" localSheetId="0">#REF!</definedName>
    <definedName name="T.PPR">#REF!</definedName>
    <definedName name="T.PT1" localSheetId="2">#REF!</definedName>
    <definedName name="T.PT1" localSheetId="4">#REF!</definedName>
    <definedName name="T.PT1" localSheetId="9">#REF!</definedName>
    <definedName name="T.PT1" localSheetId="5">#REF!</definedName>
    <definedName name="T.PT1" localSheetId="7">#REF!</definedName>
    <definedName name="T.PT1" localSheetId="8">#REF!</definedName>
    <definedName name="T.PT1" localSheetId="6">#REF!</definedName>
    <definedName name="T.PT1" localSheetId="0">#REF!</definedName>
    <definedName name="T.PT1">#REF!</definedName>
    <definedName name="T.PT2" localSheetId="2">#REF!</definedName>
    <definedName name="T.PT2" localSheetId="4">#REF!</definedName>
    <definedName name="T.PT2" localSheetId="9">#REF!</definedName>
    <definedName name="T.PT2" localSheetId="5">#REF!</definedName>
    <definedName name="T.PT2" localSheetId="7">#REF!</definedName>
    <definedName name="T.PT2" localSheetId="8">#REF!</definedName>
    <definedName name="T.PT2" localSheetId="6">#REF!</definedName>
    <definedName name="T.PT2" localSheetId="0">#REF!</definedName>
    <definedName name="T.PT2">#REF!</definedName>
    <definedName name="T.SF" localSheetId="2">#REF!</definedName>
    <definedName name="T.SF" localSheetId="4">#REF!</definedName>
    <definedName name="T.SF" localSheetId="9">#REF!</definedName>
    <definedName name="T.SF" localSheetId="5">#REF!</definedName>
    <definedName name="T.SF" localSheetId="7">#REF!</definedName>
    <definedName name="T.SF" localSheetId="8">#REF!</definedName>
    <definedName name="T.SF" localSheetId="6">#REF!</definedName>
    <definedName name="T.SF" localSheetId="0">#REF!</definedName>
    <definedName name="T.SF">#REF!</definedName>
    <definedName name="T.SHC" localSheetId="2">#REF!</definedName>
    <definedName name="T.SHC" localSheetId="4">#REF!</definedName>
    <definedName name="T.SHC" localSheetId="9">#REF!</definedName>
    <definedName name="T.SHC" localSheetId="5">#REF!</definedName>
    <definedName name="T.SHC" localSheetId="7">#REF!</definedName>
    <definedName name="T.SHC" localSheetId="8">#REF!</definedName>
    <definedName name="T.SHC" localSheetId="6">#REF!</definedName>
    <definedName name="T.SHC" localSheetId="0">#REF!</definedName>
    <definedName name="T.SHC">#REF!</definedName>
    <definedName name="T.SLD" localSheetId="2">#REF!</definedName>
    <definedName name="T.SLD" localSheetId="4">#REF!</definedName>
    <definedName name="T.SLD" localSheetId="9">#REF!</definedName>
    <definedName name="T.SLD" localSheetId="5">#REF!</definedName>
    <definedName name="T.SLD" localSheetId="7">#REF!</definedName>
    <definedName name="T.SLD" localSheetId="8">#REF!</definedName>
    <definedName name="T.SLD" localSheetId="6">#REF!</definedName>
    <definedName name="T.SLD" localSheetId="0">#REF!</definedName>
    <definedName name="T.SLD">#REF!</definedName>
    <definedName name="T.STCL" localSheetId="2">#REF!</definedName>
    <definedName name="T.STCL" localSheetId="4">#REF!</definedName>
    <definedName name="T.STCL" localSheetId="9">#REF!</definedName>
    <definedName name="T.STCL" localSheetId="5">#REF!</definedName>
    <definedName name="T.STCL" localSheetId="7">#REF!</definedName>
    <definedName name="T.STCL" localSheetId="8">#REF!</definedName>
    <definedName name="T.STCL" localSheetId="6">#REF!</definedName>
    <definedName name="T.STCL" localSheetId="0">#REF!</definedName>
    <definedName name="T.STCL">#REF!</definedName>
    <definedName name="T.TPV" localSheetId="2">#REF!</definedName>
    <definedName name="T.TPV" localSheetId="4">#REF!</definedName>
    <definedName name="T.TPV" localSheetId="9">#REF!</definedName>
    <definedName name="T.TPV" localSheetId="5">#REF!</definedName>
    <definedName name="T.TPV" localSheetId="7">#REF!</definedName>
    <definedName name="T.TPV" localSheetId="8">#REF!</definedName>
    <definedName name="T.TPV" localSheetId="6">#REF!</definedName>
    <definedName name="T.TPV" localSheetId="0">#REF!</definedName>
    <definedName name="T.TPV">#REF!</definedName>
    <definedName name="T.WP" localSheetId="2">#REF!</definedName>
    <definedName name="T.WP" localSheetId="4">#REF!</definedName>
    <definedName name="T.WP" localSheetId="9">#REF!</definedName>
    <definedName name="T.WP" localSheetId="5">#REF!</definedName>
    <definedName name="T.WP" localSheetId="7">#REF!</definedName>
    <definedName name="T.WP" localSheetId="8">#REF!</definedName>
    <definedName name="T.WP" localSheetId="6">#REF!</definedName>
    <definedName name="T.WP" localSheetId="0">#REF!</definedName>
    <definedName name="T.WP">#REF!</definedName>
    <definedName name="t10.1">'[6]10'!$A$3</definedName>
    <definedName name="t10.1b">'[6]10'!$C$4</definedName>
    <definedName name="t10.1b2">'[6]10'!$C$5</definedName>
    <definedName name="t10.1c">'[6]10'!$C$50</definedName>
    <definedName name="t10.1c3">'[6]10'!$C$51</definedName>
    <definedName name="t10.2">'[6]10'!$A$141</definedName>
    <definedName name="t10.3">'[6]10'!$A$277</definedName>
    <definedName name="t10.4">'[6]10'!$A$505</definedName>
    <definedName name="T10.4NS">'[6]10'!$A$707</definedName>
    <definedName name="t11.29">'[6]11'!$A$118</definedName>
    <definedName name="T11.29c">'[6]11'!$A$145</definedName>
    <definedName name="T12.6">'[6]12'!$A$30</definedName>
    <definedName name="t14.1">'[6]14'!$A$4</definedName>
    <definedName name="T14.15">'[6]14'!$A$291</definedName>
    <definedName name="T14.24a">'[6]14'!$A$337</definedName>
    <definedName name="t14.25a">'[6]14'!$A$351</definedName>
    <definedName name="t14.2a">'[6]14'!$A$30</definedName>
    <definedName name="T14.2c">'[6]14'!$A$120</definedName>
    <definedName name="T14.33NS">'[6]14'!$A$542</definedName>
    <definedName name="T14.4">'[6]14'!$A$212</definedName>
    <definedName name="t14.50">'[6]14'!$A$565</definedName>
    <definedName name="t14.50a">'[6]14'!$C$566</definedName>
    <definedName name="t14.54a">'[6]14'!$A$601</definedName>
    <definedName name="t14.55">'[6]14'!$A$660</definedName>
    <definedName name="t14.64">'[6]14'!$A$696</definedName>
    <definedName name="T14.9">'[6]14'!$A$259</definedName>
    <definedName name="T14.9b">'[6]14'!$C$261</definedName>
    <definedName name="T15.1">'[6]15'!$A$4</definedName>
    <definedName name="T15.34a">'[6]15'!$A$177</definedName>
    <definedName name="T15.4">'[6]15'!$A$126</definedName>
    <definedName name="T15.61">'[6]15'!$A$281</definedName>
    <definedName name="T15.65">'[6]15'!$A$377</definedName>
    <definedName name="T15.9">'[6]15'!$A$150</definedName>
    <definedName name="t16.11">'[6]16'!$A$184</definedName>
    <definedName name="t16.11c">'[6]16'!$C$185</definedName>
    <definedName name="T16.66">'[6]16'!$A$224</definedName>
    <definedName name="T16.7">'[6]16'!$A$60</definedName>
    <definedName name="T16.72">'[6]16'!$A$266</definedName>
    <definedName name="T16.75">'[6]16'!$A$287</definedName>
    <definedName name="T16.7C">'[6]16'!$C$61</definedName>
    <definedName name="T17.13">'[6]17'!$A$52</definedName>
    <definedName name="T17.8NS" localSheetId="2">#REF!</definedName>
    <definedName name="T17.8NS" localSheetId="4">#REF!</definedName>
    <definedName name="T17.8NS" localSheetId="9">#REF!</definedName>
    <definedName name="T17.8NS" localSheetId="5">#REF!</definedName>
    <definedName name="T17.8NS" localSheetId="7">#REF!</definedName>
    <definedName name="T17.8NS" localSheetId="8">#REF!</definedName>
    <definedName name="T17.8NS" localSheetId="6">#REF!</definedName>
    <definedName name="T17.8NS" localSheetId="0">#REF!</definedName>
    <definedName name="T17.8NS">#REF!</definedName>
    <definedName name="T19.33">'[6]19'!$A$44</definedName>
    <definedName name="T21.74">'[6]21'!$A$119</definedName>
    <definedName name="T21.74A">'[6]21'!$C$120</definedName>
    <definedName name="t21.77ns">'[6]21'!$A$134</definedName>
    <definedName name="t23.1">'[6]23'!$A$4</definedName>
    <definedName name="T23.11">'[6]23'!$A$224</definedName>
    <definedName name="t23.13">'[6]23'!$A$246</definedName>
    <definedName name="t23.14">'[6]23'!$A$265</definedName>
    <definedName name="T23.15">'[6]23'!$A$284</definedName>
    <definedName name="T23.2">'[6]23'!$A$32</definedName>
    <definedName name="t23.30">'[6]23'!$A$408</definedName>
    <definedName name="T23.35">'[6]23'!$A$446</definedName>
    <definedName name="t23.39">'[6]23'!$A$484</definedName>
    <definedName name="T23.5">'[6]23'!$A$90</definedName>
    <definedName name="T23.59">'[6]23'!$A$985</definedName>
    <definedName name="T23.5A">'[6]23'!$C$91</definedName>
    <definedName name="T23.8">'[6]23'!$A$196</definedName>
    <definedName name="T23.8a">'[6]23'!$C$197</definedName>
    <definedName name="t25.2">'[6]25'!$A$27</definedName>
    <definedName name="t25.2a">'[6]25'!$B$28</definedName>
    <definedName name="T27.23">'[6]27'!$A$90</definedName>
    <definedName name="t27.29">'[6]27'!$A$440</definedName>
    <definedName name="T27.31">'[6]27'!$A$461</definedName>
    <definedName name="t28.18">'[6]28'!$A$137</definedName>
    <definedName name="T28.26a">'[6]28'!$A$264</definedName>
    <definedName name="t28.26b">'[6]28'!$A$288</definedName>
    <definedName name="t28.37">'[6]28'!$A$389</definedName>
    <definedName name="T28.40">'[6]28'!$A$419</definedName>
    <definedName name="T28.41">'[6]28'!$A$461</definedName>
    <definedName name="T28.5">'[6]28'!$A$4</definedName>
    <definedName name="t28.51">'[6]28'!$A$489</definedName>
    <definedName name="T28.55ns" localSheetId="2">#REF!</definedName>
    <definedName name="T28.55ns" localSheetId="4">#REF!</definedName>
    <definedName name="T28.55ns" localSheetId="9">#REF!</definedName>
    <definedName name="T28.55ns" localSheetId="5">#REF!</definedName>
    <definedName name="T28.55ns" localSheetId="7">#REF!</definedName>
    <definedName name="T28.55ns" localSheetId="8">#REF!</definedName>
    <definedName name="T28.55ns" localSheetId="6">#REF!</definedName>
    <definedName name="T28.55ns" localSheetId="0">#REF!</definedName>
    <definedName name="T28.55ns">#REF!</definedName>
    <definedName name="T29.1">'[6]29'!$A$4</definedName>
    <definedName name="t29.11">'[6]29'!$A$64</definedName>
    <definedName name="t29.12">'[6]29'!$A$76</definedName>
    <definedName name="T29.2">'[6]29'!$A$16</definedName>
    <definedName name="T29.3">'[6]29'!$A$28</definedName>
    <definedName name="T29.6">'[6]29'!$A$40</definedName>
    <definedName name="t29.7">'[6]29'!$A$52</definedName>
    <definedName name="T3.15NS">'[6]3'!$C$373</definedName>
    <definedName name="T3.21NS">'[6]3'!$A$194</definedName>
    <definedName name="T3.22">'[6]3'!$A$210</definedName>
    <definedName name="T3.42">'[6]3'!$A$301</definedName>
    <definedName name="t30.1">'[6]30'!$A$4</definedName>
    <definedName name="T30.113">'[6]30'!$A$963</definedName>
    <definedName name="T30.1a">'[6]30'!$C$5</definedName>
    <definedName name="T30.1NS" localSheetId="2">#REF!</definedName>
    <definedName name="T30.1NS" localSheetId="4">#REF!</definedName>
    <definedName name="T30.1NS" localSheetId="9">#REF!</definedName>
    <definedName name="T30.1NS" localSheetId="5">#REF!</definedName>
    <definedName name="T30.1NS" localSheetId="7">#REF!</definedName>
    <definedName name="T30.1NS" localSheetId="8">#REF!</definedName>
    <definedName name="T30.1NS" localSheetId="6">#REF!</definedName>
    <definedName name="T30.1NS" localSheetId="0">#REF!</definedName>
    <definedName name="T30.1NS">#REF!</definedName>
    <definedName name="T30.21">'[6]30'!$A$320</definedName>
    <definedName name="T30.22">'[6]30'!$A$343</definedName>
    <definedName name="T30.24">'[6]30'!$A$366</definedName>
    <definedName name="T30.25">'[6]30'!$A$389</definedName>
    <definedName name="T30.3">'[6]30'!$A$36</definedName>
    <definedName name="T30.4">'[6]30'!$A$58</definedName>
    <definedName name="T30.5">'[6]30'!$A$69</definedName>
    <definedName name="T30.55">'[6]30'!$A$642</definedName>
    <definedName name="T30.87">'[6]30'!$A$774</definedName>
    <definedName name="T30.90">'[6]30'!$A$793</definedName>
    <definedName name="T30.93">'[6]30'!$A$842</definedName>
    <definedName name="T30.95">'[6]30'!$A$865</definedName>
    <definedName name="T30.97">'[6]30'!$A$913</definedName>
    <definedName name="t31.31b">'[6]31'!$A$4</definedName>
    <definedName name="t31.74">'[6]31'!$A$25</definedName>
    <definedName name="t5.1">'[6]5'!$A$4</definedName>
    <definedName name="T5.11">'[6]5'!$A$263</definedName>
    <definedName name="t5.12">'[6]5'!$A$372</definedName>
    <definedName name="T5.12NS" localSheetId="2">#REF!</definedName>
    <definedName name="T5.12NS" localSheetId="4">#REF!</definedName>
    <definedName name="T5.12NS" localSheetId="9">#REF!</definedName>
    <definedName name="T5.12NS" localSheetId="5">#REF!</definedName>
    <definedName name="T5.12NS" localSheetId="7">#REF!</definedName>
    <definedName name="T5.12NS" localSheetId="8">#REF!</definedName>
    <definedName name="T5.12NS" localSheetId="6">#REF!</definedName>
    <definedName name="T5.12NS" localSheetId="0">#REF!</definedName>
    <definedName name="T5.12NS">#REF!</definedName>
    <definedName name="T5.13">'[6]5'!$A$514</definedName>
    <definedName name="t5.14">'[6]5'!$A$645</definedName>
    <definedName name="t5.15">'[6]5'!$A$776</definedName>
    <definedName name="t5.16">'[6]5'!$A$906</definedName>
    <definedName name="t5.17">'[6]5'!$A$1000</definedName>
    <definedName name="t5.17a">'[6]5'!$C$1002</definedName>
    <definedName name="t5.20">'[6]5'!$A$1422</definedName>
    <definedName name="t5.21">'[6]5'!$A$1517</definedName>
    <definedName name="t5.22">'[6]5'!$A$1620</definedName>
    <definedName name="T5.23">'[6]5'!$A$1745</definedName>
    <definedName name="T5.23G">'[6]5'!$A$2012</definedName>
    <definedName name="t5.24">'[6]5'!$A$2046</definedName>
    <definedName name="t5.25">'[6]5'!$A$2072</definedName>
    <definedName name="t5.35">'[6]5'!$A$2213</definedName>
    <definedName name="t5.44a">'[6]5'!$A$2279</definedName>
    <definedName name="t5.44f">'[6]5'!$A$2331</definedName>
    <definedName name="t5.44h">'[6]5'!$A$2355</definedName>
    <definedName name="t5.8">'[6]5'!$A$111</definedName>
    <definedName name="T8.20">'[6]8'!$A$95</definedName>
    <definedName name="T8.2NS" localSheetId="2">#REF!</definedName>
    <definedName name="T8.2NS" localSheetId="4">#REF!</definedName>
    <definedName name="T8.2NS" localSheetId="9">#REF!</definedName>
    <definedName name="T8.2NS" localSheetId="5">#REF!</definedName>
    <definedName name="T8.2NS" localSheetId="7">#REF!</definedName>
    <definedName name="T8.2NS" localSheetId="8">#REF!</definedName>
    <definedName name="T8.2NS" localSheetId="6">#REF!</definedName>
    <definedName name="T8.2NS" localSheetId="0">#REF!</definedName>
    <definedName name="T8.2NS">#REF!</definedName>
    <definedName name="TackCoat" localSheetId="2">#REF!</definedName>
    <definedName name="TackCoat" localSheetId="4">#REF!</definedName>
    <definedName name="TackCoat" localSheetId="9">#REF!</definedName>
    <definedName name="TackCoat" localSheetId="5">#REF!</definedName>
    <definedName name="TackCoat" localSheetId="7">#REF!</definedName>
    <definedName name="TackCoat" localSheetId="8">#REF!</definedName>
    <definedName name="TackCoat" localSheetId="6">#REF!</definedName>
    <definedName name="TackCoat" localSheetId="0">#REF!</definedName>
    <definedName name="TackCoat">#REF!</definedName>
    <definedName name="TB.A">[6]EQP!$B$44:$H$44</definedName>
    <definedName name="tE1.01" localSheetId="2">#REF!</definedName>
    <definedName name="tE1.01" localSheetId="4">#REF!</definedName>
    <definedName name="tE1.01" localSheetId="9">#REF!</definedName>
    <definedName name="tE1.01" localSheetId="5">#REF!</definedName>
    <definedName name="tE1.01" localSheetId="7">#REF!</definedName>
    <definedName name="tE1.01" localSheetId="8">#REF!</definedName>
    <definedName name="tE1.01" localSheetId="6">#REF!</definedName>
    <definedName name="tE1.01" localSheetId="0">#REF!</definedName>
    <definedName name="tE1.01">#REF!</definedName>
    <definedName name="TGN.1" localSheetId="2">#REF!</definedName>
    <definedName name="TGN.1" localSheetId="4">#REF!</definedName>
    <definedName name="TGN.1" localSheetId="9">#REF!</definedName>
    <definedName name="TGN.1" localSheetId="5">#REF!</definedName>
    <definedName name="TGN.1" localSheetId="7">#REF!</definedName>
    <definedName name="TGN.1" localSheetId="8">#REF!</definedName>
    <definedName name="TGN.1" localSheetId="6">#REF!</definedName>
    <definedName name="TGN.1" localSheetId="0">#REF!</definedName>
    <definedName name="TGN.1">#REF!</definedName>
    <definedName name="TI.G">[6]MAT!$B$142:$H$142</definedName>
    <definedName name="TI.M1">[6]MAT!$B$184:$H$184</definedName>
    <definedName name="TL">[6]LAB!$B$80:$H$80</definedName>
    <definedName name="TRA.200">[6]MAT!$B$376:$H$376</definedName>
    <definedName name="TrafficSings" localSheetId="2">#REF!</definedName>
    <definedName name="TrafficSings" localSheetId="4">#REF!</definedName>
    <definedName name="TrafficSings" localSheetId="9">#REF!</definedName>
    <definedName name="TrafficSings" localSheetId="5">#REF!</definedName>
    <definedName name="TrafficSings" localSheetId="7">#REF!</definedName>
    <definedName name="TrafficSings" localSheetId="8">#REF!</definedName>
    <definedName name="TrafficSings" localSheetId="6">#REF!</definedName>
    <definedName name="TrafficSings" localSheetId="0">#REF!</definedName>
    <definedName name="TrafficSings">#REF!</definedName>
    <definedName name="TS.B">[6]MAT!$B$141:$H$141</definedName>
    <definedName name="TSCH" localSheetId="2">#REF!</definedName>
    <definedName name="TSCH" localSheetId="4">#REF!</definedName>
    <definedName name="TSCH" localSheetId="9">#REF!</definedName>
    <definedName name="TSCH" localSheetId="5">#REF!</definedName>
    <definedName name="TSCH" localSheetId="7">#REF!</definedName>
    <definedName name="TSCH" localSheetId="8">#REF!</definedName>
    <definedName name="TSCH" localSheetId="6">#REF!</definedName>
    <definedName name="TSCH" localSheetId="0">#REF!</definedName>
    <definedName name="TSCH">#REF!</definedName>
    <definedName name="TU.T">[6]MAT!$B$143:$H$143</definedName>
    <definedName name="Turk" localSheetId="2">#REF!</definedName>
    <definedName name="Turk" localSheetId="4">#REF!</definedName>
    <definedName name="Turk" localSheetId="9">#REF!</definedName>
    <definedName name="Turk" localSheetId="5">#REF!</definedName>
    <definedName name="Turk" localSheetId="7">#REF!</definedName>
    <definedName name="Turk" localSheetId="8">#REF!</definedName>
    <definedName name="Turk" localSheetId="6">#REF!</definedName>
    <definedName name="Turk" localSheetId="0">#REF!</definedName>
    <definedName name="Turk">#REF!</definedName>
    <definedName name="U" localSheetId="2">#REF!</definedName>
    <definedName name="U" localSheetId="4">#REF!</definedName>
    <definedName name="U" localSheetId="9">#REF!</definedName>
    <definedName name="U" localSheetId="5">#REF!</definedName>
    <definedName name="U" localSheetId="7">#REF!</definedName>
    <definedName name="U" localSheetId="8">#REF!</definedName>
    <definedName name="U" localSheetId="6">#REF!</definedName>
    <definedName name="U" localSheetId="0">#REF!</definedName>
    <definedName name="U">#REF!</definedName>
    <definedName name="up" localSheetId="2">#REF!</definedName>
    <definedName name="up" localSheetId="4">#REF!</definedName>
    <definedName name="up" localSheetId="9">#REF!</definedName>
    <definedName name="up" localSheetId="5">#REF!</definedName>
    <definedName name="up" localSheetId="7">#REF!</definedName>
    <definedName name="up" localSheetId="8">#REF!</definedName>
    <definedName name="up" localSheetId="6">#REF!</definedName>
    <definedName name="up" localSheetId="0">#REF!</definedName>
    <definedName name="up">#REF!</definedName>
    <definedName name="UPVC.110">[6]MAT!$B$256:$H$256</definedName>
    <definedName name="UPVC.160">[6]MAT!$B$257:$H$257</definedName>
    <definedName name="UPVC.200">[6]MAT!$B$313:$H$313</definedName>
    <definedName name="UPVC.250">[6]MAT!$B$258:$H$258</definedName>
    <definedName name="UPVC.300">[6]MAT!$B$259:$H$259</definedName>
    <definedName name="UPVC.56">[6]MAT!$B$254:$H$254</definedName>
    <definedName name="UPVC.82">[6]MAT!$B$255:$H$255</definedName>
    <definedName name="UPVC.PT">[6]MAT!$B$260:$H$260</definedName>
    <definedName name="USDRs" localSheetId="2">#REF!</definedName>
    <definedName name="USDRs" localSheetId="4">#REF!</definedName>
    <definedName name="USDRs" localSheetId="9">#REF!</definedName>
    <definedName name="USDRs" localSheetId="5">#REF!</definedName>
    <definedName name="USDRs" localSheetId="7">#REF!</definedName>
    <definedName name="USDRs" localSheetId="8">#REF!</definedName>
    <definedName name="USDRs" localSheetId="6">#REF!</definedName>
    <definedName name="USDRs" localSheetId="0">#REF!</definedName>
    <definedName name="USDRs">#REF!</definedName>
    <definedName name="USDYen" localSheetId="2">#REF!</definedName>
    <definedName name="USDYen" localSheetId="4">#REF!</definedName>
    <definedName name="USDYen" localSheetId="9">#REF!</definedName>
    <definedName name="USDYen" localSheetId="5">#REF!</definedName>
    <definedName name="USDYen" localSheetId="7">#REF!</definedName>
    <definedName name="USDYen" localSheetId="8">#REF!</definedName>
    <definedName name="USDYen" localSheetId="6">#REF!</definedName>
    <definedName name="USDYen" localSheetId="0">#REF!</definedName>
    <definedName name="USDYen">#REF!</definedName>
    <definedName name="V" localSheetId="2">#REF!</definedName>
    <definedName name="V" localSheetId="4">#REF!</definedName>
    <definedName name="V" localSheetId="9">#REF!</definedName>
    <definedName name="V" localSheetId="5">#REF!</definedName>
    <definedName name="V" localSheetId="7">#REF!</definedName>
    <definedName name="V" localSheetId="8">#REF!</definedName>
    <definedName name="V" localSheetId="6">#REF!</definedName>
    <definedName name="V" localSheetId="0">#REF!</definedName>
    <definedName name="V">#REF!</definedName>
    <definedName name="VIB">[6]EQP!$B$51:$H$51</definedName>
    <definedName name="W" localSheetId="2">#REF!</definedName>
    <definedName name="W" localSheetId="4">#REF!</definedName>
    <definedName name="W" localSheetId="9">#REF!</definedName>
    <definedName name="W" localSheetId="5">#REF!</definedName>
    <definedName name="W" localSheetId="7">#REF!</definedName>
    <definedName name="W" localSheetId="8">#REF!</definedName>
    <definedName name="W" localSheetId="6">#REF!</definedName>
    <definedName name="W" localSheetId="0">#REF!</definedName>
    <definedName name="W">#REF!</definedName>
    <definedName name="W.AH">[6]MAT!$B$146:$H$146</definedName>
    <definedName name="W.ALF">[6]MAT!$B$147:$H$147</definedName>
    <definedName name="W.ALFH">[6]MAT!$B$148:$H$148</definedName>
    <definedName name="W.AWG">[6]MAT!$B$149:$H$149</definedName>
    <definedName name="W.BR">[6]MAT!$B$144:$H$144</definedName>
    <definedName name="WB.18W">[6]MAT!$B$261:$H$261</definedName>
    <definedName name="WB.24W">[6]MAT!$B$314:$H$314</definedName>
    <definedName name="WB.26W">[6]MAT!$B$315:$H$315</definedName>
    <definedName name="WB.BC">[6]MAT!$B$264:$H$264</definedName>
    <definedName name="WB.BK">[6]MAT!$B$262:$H$262</definedName>
    <definedName name="WB.SC">[6]MAT!$B$263:$H$263</definedName>
    <definedName name="WC.CBK">[6]MAT!$B$190:$H$190</definedName>
    <definedName name="WC.FCW">[6]MAT!$B$266:$H$266</definedName>
    <definedName name="WC.INW">[6]MAT!$B$265:$H$265</definedName>
    <definedName name="WC.PVCDP">[6]MAT!$B$267:$H$267</definedName>
    <definedName name="WC.SC">[6]MAT!$B$244:$H$244</definedName>
    <definedName name="WC.SC13">[6]MAT!$B$252:$H$252</definedName>
    <definedName name="WC.T4">[6]MAT!$B$268:$H$268</definedName>
    <definedName name="WDMH" localSheetId="2">#REF!</definedName>
    <definedName name="WDMH" localSheetId="4">#REF!</definedName>
    <definedName name="WDMH" localSheetId="9">#REF!</definedName>
    <definedName name="WDMH" localSheetId="5">#REF!</definedName>
    <definedName name="WDMH" localSheetId="7">#REF!</definedName>
    <definedName name="WDMH" localSheetId="8">#REF!</definedName>
    <definedName name="WDMH" localSheetId="6">#REF!</definedName>
    <definedName name="WDMH" localSheetId="0">#REF!</definedName>
    <definedName name="WDMH">#REF!</definedName>
    <definedName name="WearingCourse" localSheetId="2">#REF!</definedName>
    <definedName name="WearingCourse" localSheetId="4">#REF!</definedName>
    <definedName name="WearingCourse" localSheetId="9">#REF!</definedName>
    <definedName name="WearingCourse" localSheetId="5">#REF!</definedName>
    <definedName name="WearingCourse" localSheetId="7">#REF!</definedName>
    <definedName name="WearingCourse" localSheetId="8">#REF!</definedName>
    <definedName name="WearingCourse" localSheetId="6">#REF!</definedName>
    <definedName name="WearingCourse" localSheetId="0">#REF!</definedName>
    <definedName name="WearingCourse">#REF!</definedName>
    <definedName name="WEL">[6]LAB!$B$82:$H$82</definedName>
    <definedName name="WEM">[6]EQP!$B$54:$H$54</definedName>
    <definedName name="WEP">[6]EQP!$B$55:$H$55</definedName>
    <definedName name="WHL">[6]MAT!$B$145:$H$145</definedName>
    <definedName name="wmm" localSheetId="2">#REF!</definedName>
    <definedName name="wmm" localSheetId="4">#REF!</definedName>
    <definedName name="wmm" localSheetId="9">#REF!</definedName>
    <definedName name="wmm" localSheetId="5">#REF!</definedName>
    <definedName name="wmm" localSheetId="7">#REF!</definedName>
    <definedName name="wmm" localSheetId="8">#REF!</definedName>
    <definedName name="wmm" localSheetId="6">#REF!</definedName>
    <definedName name="wmm" localSheetId="0">#REF!</definedName>
    <definedName name="wmm">#REF!</definedName>
    <definedName name="WO.DE">[6]MAT!$B$150:$H$150</definedName>
    <definedName name="WO.K">[14]MAT!$B$123:$H$123</definedName>
    <definedName name="WO.PA">[6]MAT!$B$151:$H$151</definedName>
    <definedName name="WO.SH">[6]MAT!$B$152:$H$152</definedName>
    <definedName name="wp" localSheetId="2">#REF!</definedName>
    <definedName name="wp" localSheetId="4">#REF!</definedName>
    <definedName name="wp" localSheetId="9">#REF!</definedName>
    <definedName name="wp" localSheetId="5">#REF!</definedName>
    <definedName name="wp" localSheetId="7">#REF!</definedName>
    <definedName name="wp" localSheetId="8">#REF!</definedName>
    <definedName name="wp" localSheetId="6">#REF!</definedName>
    <definedName name="wp" localSheetId="0">#REF!</definedName>
    <definedName name="wp">#REF!</definedName>
    <definedName name="wpp" localSheetId="2">#REF!</definedName>
    <definedName name="wpp" localSheetId="4">#REF!</definedName>
    <definedName name="wpp" localSheetId="9">#REF!</definedName>
    <definedName name="wpp" localSheetId="5">#REF!</definedName>
    <definedName name="wpp" localSheetId="7">#REF!</definedName>
    <definedName name="wpp" localSheetId="8">#REF!</definedName>
    <definedName name="wpp" localSheetId="6">#REF!</definedName>
    <definedName name="wpp" localSheetId="0">#REF!</definedName>
    <definedName name="wpp">#REF!</definedName>
    <definedName name="WPR">[6]MAT!$B$185:$H$185</definedName>
    <definedName name="wr.1" localSheetId="2">#REF!</definedName>
    <definedName name="wr.1" localSheetId="4">#REF!</definedName>
    <definedName name="wr.1" localSheetId="9">#REF!</definedName>
    <definedName name="wr.1" localSheetId="5">#REF!</definedName>
    <definedName name="wr.1" localSheetId="7">#REF!</definedName>
    <definedName name="wr.1" localSheetId="8">#REF!</definedName>
    <definedName name="wr.1" localSheetId="6">#REF!</definedName>
    <definedName name="wr.1" localSheetId="0">#REF!</definedName>
    <definedName name="wr.1">#REF!</definedName>
    <definedName name="X" localSheetId="2">#REF!</definedName>
    <definedName name="X" localSheetId="4">#REF!</definedName>
    <definedName name="X" localSheetId="9">#REF!</definedName>
    <definedName name="X" localSheetId="5">#REF!</definedName>
    <definedName name="X" localSheetId="7">#REF!</definedName>
    <definedName name="X" localSheetId="8">#REF!</definedName>
    <definedName name="X" localSheetId="6">#REF!</definedName>
    <definedName name="X" localSheetId="0">#REF!</definedName>
    <definedName name="X">#REF!</definedName>
    <definedName name="Y" localSheetId="2">#REF!</definedName>
    <definedName name="Y" localSheetId="4">#REF!</definedName>
    <definedName name="Y" localSheetId="9">#REF!</definedName>
    <definedName name="Y" localSheetId="5">#REF!</definedName>
    <definedName name="Y" localSheetId="7">#REF!</definedName>
    <definedName name="Y" localSheetId="8">#REF!</definedName>
    <definedName name="Y" localSheetId="6">#REF!</definedName>
    <definedName name="Y" localSheetId="0">#REF!</definedName>
    <definedName name="Y">#REF!</definedName>
    <definedName name="Z" localSheetId="2">#REF!</definedName>
    <definedName name="Z" localSheetId="4">#REF!</definedName>
    <definedName name="Z" localSheetId="9">#REF!</definedName>
    <definedName name="Z" localSheetId="5">#REF!</definedName>
    <definedName name="Z" localSheetId="7">#REF!</definedName>
    <definedName name="Z" localSheetId="8">#REF!</definedName>
    <definedName name="Z" localSheetId="6">#REF!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0" l="1"/>
  <c r="D6" i="80"/>
  <c r="G53" i="88"/>
  <c r="G55" i="88" s="1"/>
  <c r="G56" i="88" s="1"/>
  <c r="G29" i="88"/>
  <c r="G28" i="88"/>
  <c r="G30" i="88" s="1"/>
  <c r="G31" i="88" s="1"/>
  <c r="G24" i="88"/>
  <c r="G23" i="88"/>
  <c r="G25" i="88" s="1"/>
  <c r="G26" i="88" s="1"/>
  <c r="G20" i="88"/>
  <c r="G21" i="88" s="1"/>
  <c r="G19" i="88"/>
  <c r="G18" i="88"/>
  <c r="G14" i="88"/>
  <c r="G13" i="88"/>
  <c r="G9" i="88"/>
  <c r="G8" i="88"/>
  <c r="G10" i="88" s="1"/>
  <c r="G11" i="88" s="1"/>
  <c r="G24" i="87"/>
  <c r="G23" i="87"/>
  <c r="G25" i="87" s="1"/>
  <c r="G26" i="87" s="1"/>
  <c r="G19" i="87"/>
  <c r="G18" i="87"/>
  <c r="G20" i="87" s="1"/>
  <c r="G21" i="87" s="1"/>
  <c r="G14" i="87"/>
  <c r="G13" i="87"/>
  <c r="G15" i="87" s="1"/>
  <c r="G16" i="87" s="1"/>
  <c r="G9" i="87"/>
  <c r="G8" i="87"/>
  <c r="G15" i="88" l="1"/>
  <c r="G16" i="88" s="1"/>
  <c r="G10" i="87"/>
  <c r="G11" i="87" s="1"/>
  <c r="A1" i="84"/>
  <c r="A1" i="87" l="1"/>
  <c r="A1" i="88"/>
  <c r="D11" i="89"/>
  <c r="D10" i="89"/>
  <c r="D9" i="89"/>
  <c r="D8" i="89"/>
  <c r="D7" i="89"/>
  <c r="G78" i="88"/>
  <c r="G80" i="88" s="1"/>
  <c r="G81" i="88" s="1"/>
  <c r="D21" i="89" s="1"/>
  <c r="G74" i="88"/>
  <c r="G73" i="88"/>
  <c r="G75" i="88" s="1"/>
  <c r="G76" i="88" s="1"/>
  <c r="D20" i="89" s="1"/>
  <c r="G69" i="88"/>
  <c r="G68" i="88"/>
  <c r="G58" i="88"/>
  <c r="G60" i="88" s="1"/>
  <c r="G61" i="88" s="1"/>
  <c r="D17" i="89" s="1"/>
  <c r="G48" i="88"/>
  <c r="G50" i="88" s="1"/>
  <c r="G51" i="88" s="1"/>
  <c r="G44" i="88"/>
  <c r="G43" i="88"/>
  <c r="G39" i="88"/>
  <c r="G38" i="88"/>
  <c r="G33" i="88"/>
  <c r="G35" i="88" s="1"/>
  <c r="G36" i="88" s="1"/>
  <c r="D12" i="89" s="1"/>
  <c r="G4" i="88"/>
  <c r="G3" i="88"/>
  <c r="D15" i="89" l="1"/>
  <c r="G70" i="88"/>
  <c r="G71" i="88" s="1"/>
  <c r="D19" i="89" s="1"/>
  <c r="D16" i="89"/>
  <c r="G40" i="88"/>
  <c r="G41" i="88" s="1"/>
  <c r="D13" i="89" s="1"/>
  <c r="G5" i="88"/>
  <c r="G6" i="88" s="1"/>
  <c r="D6" i="89" s="1"/>
  <c r="G45" i="88"/>
  <c r="G46" i="88" s="1"/>
  <c r="D14" i="89" s="1"/>
  <c r="G37" i="80"/>
  <c r="H37" i="80" s="1"/>
  <c r="G36" i="80"/>
  <c r="H36" i="80" s="1"/>
  <c r="G35" i="80"/>
  <c r="H35" i="80" s="1"/>
  <c r="G34" i="80"/>
  <c r="H34" i="80" s="1"/>
  <c r="G33" i="80"/>
  <c r="H33" i="80" s="1"/>
  <c r="G32" i="80"/>
  <c r="H32" i="80" s="1"/>
  <c r="G31" i="80"/>
  <c r="H31" i="80" s="1"/>
  <c r="G29" i="80"/>
  <c r="H29" i="80" s="1"/>
  <c r="H28" i="80"/>
  <c r="G28" i="80"/>
  <c r="G27" i="80"/>
  <c r="H27" i="80" s="1"/>
  <c r="G26" i="80"/>
  <c r="H26" i="80" s="1"/>
  <c r="G25" i="80"/>
  <c r="H25" i="80" s="1"/>
  <c r="G24" i="80"/>
  <c r="H24" i="80" s="1"/>
  <c r="G20" i="80"/>
  <c r="H20" i="80" s="1"/>
  <c r="G19" i="80"/>
  <c r="H19" i="80" s="1"/>
  <c r="D13" i="80"/>
  <c r="D16" i="80" s="1"/>
  <c r="D14" i="80"/>
  <c r="G13" i="80"/>
  <c r="H13" i="80" s="1"/>
  <c r="G12" i="80"/>
  <c r="H12" i="80" s="1"/>
  <c r="D10" i="80"/>
  <c r="C63" i="88" l="1"/>
  <c r="D63" i="88" s="1"/>
  <c r="E63" i="88" s="1"/>
  <c r="F63" i="88" s="1"/>
  <c r="F64" i="88" s="1"/>
  <c r="F65" i="88" s="1"/>
  <c r="D18" i="89" s="1"/>
  <c r="D15" i="80"/>
  <c r="D17" i="80"/>
  <c r="G38" i="89"/>
  <c r="H38" i="89" s="1"/>
  <c r="G39" i="89"/>
  <c r="H39" i="89" s="1"/>
  <c r="G165" i="88"/>
  <c r="G164" i="88"/>
  <c r="G159" i="88"/>
  <c r="G162" i="88" s="1"/>
  <c r="D36" i="89" s="1"/>
  <c r="G135" i="88"/>
  <c r="G134" i="88"/>
  <c r="G130" i="88"/>
  <c r="G129" i="88"/>
  <c r="G131" i="88" s="1"/>
  <c r="G132" i="88" s="1"/>
  <c r="G125" i="88"/>
  <c r="G124" i="88"/>
  <c r="G120" i="88"/>
  <c r="G115" i="88"/>
  <c r="G114" i="88"/>
  <c r="G110" i="88"/>
  <c r="G109" i="88"/>
  <c r="G99" i="88"/>
  <c r="G98" i="88"/>
  <c r="G94" i="88"/>
  <c r="G93" i="88"/>
  <c r="G89" i="88"/>
  <c r="G88" i="88"/>
  <c r="G90" i="88" s="1"/>
  <c r="G91" i="88" s="1"/>
  <c r="D23" i="89" s="1"/>
  <c r="G84" i="88"/>
  <c r="G83" i="88"/>
  <c r="G85" i="88" s="1"/>
  <c r="G86" i="88" s="1"/>
  <c r="D22" i="89" s="1"/>
  <c r="B159" i="88"/>
  <c r="B154" i="88"/>
  <c r="B149" i="88"/>
  <c r="B144" i="88"/>
  <c r="B139" i="88"/>
  <c r="B134" i="88"/>
  <c r="B129" i="88"/>
  <c r="B124" i="88"/>
  <c r="B114" i="88"/>
  <c r="B109" i="88"/>
  <c r="B98" i="88"/>
  <c r="B93" i="88"/>
  <c r="B88" i="88"/>
  <c r="B83" i="88"/>
  <c r="B78" i="88"/>
  <c r="B73" i="88"/>
  <c r="B68" i="88"/>
  <c r="B63" i="88"/>
  <c r="B58" i="88"/>
  <c r="B53" i="88"/>
  <c r="B48" i="88"/>
  <c r="B43" i="88"/>
  <c r="B38" i="88"/>
  <c r="B33" i="88"/>
  <c r="B28" i="88"/>
  <c r="B23" i="88"/>
  <c r="B18" i="88"/>
  <c r="B13" i="88"/>
  <c r="B8" i="88"/>
  <c r="B3" i="88"/>
  <c r="G44" i="87"/>
  <c r="G43" i="87"/>
  <c r="G39" i="87"/>
  <c r="G38" i="87"/>
  <c r="G64" i="87"/>
  <c r="G63" i="87"/>
  <c r="G59" i="87"/>
  <c r="G58" i="87"/>
  <c r="G124" i="87"/>
  <c r="G126" i="87" s="1"/>
  <c r="G127" i="87" s="1"/>
  <c r="B83" i="87"/>
  <c r="G84" i="87"/>
  <c r="G83" i="87"/>
  <c r="G170" i="87"/>
  <c r="G169" i="87"/>
  <c r="G164" i="87"/>
  <c r="G166" i="87" s="1"/>
  <c r="G167" i="87" s="1"/>
  <c r="D38" i="82" s="1"/>
  <c r="G159" i="87"/>
  <c r="G161" i="87" s="1"/>
  <c r="G162" i="87" s="1"/>
  <c r="D37" i="82" s="1"/>
  <c r="G134" i="87"/>
  <c r="G136" i="87" s="1"/>
  <c r="G137" i="87" s="1"/>
  <c r="D32" i="82" s="1"/>
  <c r="G130" i="87"/>
  <c r="G129" i="87"/>
  <c r="G119" i="87"/>
  <c r="G121" i="87"/>
  <c r="G122" i="87" s="1"/>
  <c r="D29" i="82" s="1"/>
  <c r="G114" i="87"/>
  <c r="G116" i="87" s="1"/>
  <c r="G117" i="87" s="1"/>
  <c r="D28" i="82" s="1"/>
  <c r="G103" i="87"/>
  <c r="G99" i="87"/>
  <c r="G98" i="87"/>
  <c r="G94" i="87"/>
  <c r="G93" i="87"/>
  <c r="G89" i="87"/>
  <c r="G88" i="87"/>
  <c r="G79" i="87"/>
  <c r="G78" i="87"/>
  <c r="G74" i="87"/>
  <c r="G73" i="87"/>
  <c r="G69" i="87"/>
  <c r="G68" i="87"/>
  <c r="G54" i="87"/>
  <c r="G53" i="87"/>
  <c r="G34" i="87"/>
  <c r="G33" i="87"/>
  <c r="G29" i="87"/>
  <c r="G28" i="87"/>
  <c r="G4" i="87"/>
  <c r="G3" i="87"/>
  <c r="G21" i="90"/>
  <c r="H21" i="90" s="1"/>
  <c r="G20" i="90"/>
  <c r="H20" i="90" s="1"/>
  <c r="G19" i="90"/>
  <c r="H19" i="90" s="1"/>
  <c r="G18" i="90"/>
  <c r="H18" i="90" s="1"/>
  <c r="G17" i="90"/>
  <c r="H17" i="90" s="1"/>
  <c r="G16" i="90"/>
  <c r="H16" i="90" s="1"/>
  <c r="G14" i="90"/>
  <c r="H14" i="90" s="1"/>
  <c r="G13" i="90"/>
  <c r="H13" i="90" s="1"/>
  <c r="G12" i="90"/>
  <c r="H12" i="90" s="1"/>
  <c r="G11" i="90"/>
  <c r="H11" i="90" s="1"/>
  <c r="G7" i="90"/>
  <c r="H7" i="90" s="1"/>
  <c r="G6" i="90"/>
  <c r="H6" i="90" s="1"/>
  <c r="H23" i="90" s="1"/>
  <c r="A1" i="90"/>
  <c r="G60" i="87" l="1"/>
  <c r="G61" i="87" s="1"/>
  <c r="D16" i="82" s="1"/>
  <c r="G166" i="88"/>
  <c r="G167" i="88" s="1"/>
  <c r="D37" i="89" s="1"/>
  <c r="G100" i="87"/>
  <c r="G101" i="87" s="1"/>
  <c r="D26" i="82" s="1"/>
  <c r="G35" i="87"/>
  <c r="G36" i="87" s="1"/>
  <c r="D13" i="82" s="1"/>
  <c r="G136" i="88"/>
  <c r="G137" i="88" s="1"/>
  <c r="G126" i="88"/>
  <c r="G127" i="88" s="1"/>
  <c r="D28" i="89" s="1"/>
  <c r="D29" i="89" s="1"/>
  <c r="G100" i="88"/>
  <c r="G101" i="88" s="1"/>
  <c r="D25" i="89" s="1"/>
  <c r="D10" i="82"/>
  <c r="D9" i="82"/>
  <c r="D7" i="82"/>
  <c r="G5" i="87"/>
  <c r="G6" i="87" s="1"/>
  <c r="D6" i="82" s="1"/>
  <c r="G121" i="88"/>
  <c r="G122" i="88" s="1"/>
  <c r="D30" i="89" s="1"/>
  <c r="G116" i="88"/>
  <c r="G117" i="88" s="1"/>
  <c r="D27" i="89" s="1"/>
  <c r="G111" i="88"/>
  <c r="G112" i="88" s="1"/>
  <c r="G95" i="88"/>
  <c r="G96" i="88" s="1"/>
  <c r="D24" i="89" s="1"/>
  <c r="D11" i="82"/>
  <c r="D8" i="82"/>
  <c r="G70" i="87"/>
  <c r="G71" i="87" s="1"/>
  <c r="D20" i="82" s="1"/>
  <c r="G131" i="87"/>
  <c r="G132" i="87" s="1"/>
  <c r="D31" i="82" s="1"/>
  <c r="G149" i="87"/>
  <c r="G154" i="87" s="1"/>
  <c r="D35" i="82" s="1"/>
  <c r="D30" i="82"/>
  <c r="G85" i="87"/>
  <c r="G86" i="87" s="1"/>
  <c r="D23" i="82" s="1"/>
  <c r="G65" i="87"/>
  <c r="G66" i="87" s="1"/>
  <c r="D17" i="82" s="1"/>
  <c r="G45" i="87"/>
  <c r="G46" i="87" s="1"/>
  <c r="G40" i="87"/>
  <c r="G41" i="87" s="1"/>
  <c r="G171" i="87"/>
  <c r="G172" i="87" s="1"/>
  <c r="D39" i="82" s="1"/>
  <c r="G105" i="87"/>
  <c r="G106" i="87" s="1"/>
  <c r="D27" i="82" s="1"/>
  <c r="G95" i="87"/>
  <c r="G96" i="87" s="1"/>
  <c r="G90" i="87"/>
  <c r="G91" i="87" s="1"/>
  <c r="D24" i="82" s="1"/>
  <c r="G80" i="87"/>
  <c r="G81" i="87" s="1"/>
  <c r="D22" i="82" s="1"/>
  <c r="G75" i="87"/>
  <c r="G76" i="87" s="1"/>
  <c r="D21" i="82" s="1"/>
  <c r="G55" i="87"/>
  <c r="G56" i="87" s="1"/>
  <c r="D19" i="82" s="1"/>
  <c r="G30" i="87"/>
  <c r="G31" i="87" s="1"/>
  <c r="D12" i="82" s="1"/>
  <c r="G37" i="89"/>
  <c r="H37" i="89" s="1"/>
  <c r="G36" i="89"/>
  <c r="H36" i="89" s="1"/>
  <c r="G31" i="89"/>
  <c r="H31" i="89" s="1"/>
  <c r="G29" i="89"/>
  <c r="H29" i="89" s="1"/>
  <c r="G28" i="89"/>
  <c r="H28" i="89" s="1"/>
  <c r="G27" i="89"/>
  <c r="H27" i="89" s="1"/>
  <c r="G26" i="89"/>
  <c r="H26" i="89" s="1"/>
  <c r="G25" i="89"/>
  <c r="H25" i="89" s="1"/>
  <c r="G24" i="89"/>
  <c r="H24" i="89" s="1"/>
  <c r="G23" i="89"/>
  <c r="H23" i="89" s="1"/>
  <c r="G22" i="89"/>
  <c r="H22" i="89" s="1"/>
  <c r="G21" i="89"/>
  <c r="H21" i="89" s="1"/>
  <c r="G20" i="89"/>
  <c r="H20" i="89" s="1"/>
  <c r="G19" i="89"/>
  <c r="H19" i="89" s="1"/>
  <c r="G18" i="89"/>
  <c r="H18" i="89" s="1"/>
  <c r="G17" i="89"/>
  <c r="H17" i="89" s="1"/>
  <c r="G16" i="89"/>
  <c r="H16" i="89" s="1"/>
  <c r="G15" i="89"/>
  <c r="H15" i="89" s="1"/>
  <c r="G14" i="89"/>
  <c r="H14" i="89" s="1"/>
  <c r="G13" i="89"/>
  <c r="H13" i="89" s="1"/>
  <c r="G12" i="89"/>
  <c r="H12" i="89" s="1"/>
  <c r="G11" i="89"/>
  <c r="H11" i="89" s="1"/>
  <c r="G10" i="89"/>
  <c r="H10" i="89" s="1"/>
  <c r="G8" i="89"/>
  <c r="H8" i="89" s="1"/>
  <c r="G7" i="89"/>
  <c r="H7" i="89" s="1"/>
  <c r="G6" i="89"/>
  <c r="H6" i="89" s="1"/>
  <c r="H40" i="89" s="1"/>
  <c r="B164" i="88"/>
  <c r="B119" i="88"/>
  <c r="A73" i="88"/>
  <c r="A68" i="88"/>
  <c r="A63" i="88"/>
  <c r="A58" i="88"/>
  <c r="A53" i="88"/>
  <c r="A48" i="88"/>
  <c r="A43" i="88"/>
  <c r="A38" i="88"/>
  <c r="A33" i="88"/>
  <c r="A28" i="88"/>
  <c r="A23" i="88"/>
  <c r="A18" i="88"/>
  <c r="A13" i="88"/>
  <c r="A8" i="88"/>
  <c r="A3" i="88"/>
  <c r="B169" i="87"/>
  <c r="B164" i="87"/>
  <c r="B159" i="87"/>
  <c r="B154" i="87"/>
  <c r="B149" i="87"/>
  <c r="B144" i="87"/>
  <c r="B139" i="87"/>
  <c r="B134" i="87"/>
  <c r="B129" i="87"/>
  <c r="B124" i="87"/>
  <c r="B119" i="87"/>
  <c r="B114" i="87"/>
  <c r="B103" i="87"/>
  <c r="B98" i="87"/>
  <c r="B93" i="87"/>
  <c r="B88" i="87"/>
  <c r="B78" i="87"/>
  <c r="B73" i="87"/>
  <c r="A73" i="87"/>
  <c r="B28" i="87"/>
  <c r="A28" i="87"/>
  <c r="B23" i="87"/>
  <c r="A23" i="87"/>
  <c r="B18" i="87"/>
  <c r="A18" i="87"/>
  <c r="B13" i="87"/>
  <c r="A13" i="87"/>
  <c r="B8" i="87"/>
  <c r="A8" i="87"/>
  <c r="B68" i="87"/>
  <c r="A68" i="87"/>
  <c r="B48" i="87"/>
  <c r="A48" i="87"/>
  <c r="B63" i="87"/>
  <c r="A63" i="87"/>
  <c r="B58" i="87"/>
  <c r="A58" i="87"/>
  <c r="B43" i="87"/>
  <c r="A43" i="87"/>
  <c r="B53" i="87"/>
  <c r="A53" i="87"/>
  <c r="B38" i="87"/>
  <c r="A38" i="87"/>
  <c r="B33" i="87"/>
  <c r="A33" i="87"/>
  <c r="B3" i="87"/>
  <c r="A3" i="87"/>
  <c r="D15" i="82" l="1"/>
  <c r="C48" i="87"/>
  <c r="D26" i="89"/>
  <c r="G149" i="88"/>
  <c r="G139" i="88"/>
  <c r="D14" i="82"/>
  <c r="D48" i="87"/>
  <c r="D25" i="82"/>
  <c r="G139" i="87"/>
  <c r="D36" i="82"/>
  <c r="A1" i="81"/>
  <c r="A1" i="80" l="1"/>
  <c r="A1" i="83" s="1"/>
  <c r="A1" i="89"/>
  <c r="E48" i="87"/>
  <c r="F48" i="87" s="1"/>
  <c r="F49" i="87" s="1"/>
  <c r="F50" i="87" s="1"/>
  <c r="D18" i="82" s="1"/>
  <c r="D34" i="89"/>
  <c r="G154" i="88"/>
  <c r="D32" i="89"/>
  <c r="G144" i="88"/>
  <c r="G144" i="87"/>
  <c r="D34" i="82" s="1"/>
  <c r="D33" i="82"/>
  <c r="G29" i="83"/>
  <c r="H29" i="83" s="1"/>
  <c r="G28" i="83"/>
  <c r="H28" i="83" s="1"/>
  <c r="G27" i="83"/>
  <c r="H27" i="83" s="1"/>
  <c r="G26" i="83"/>
  <c r="H26" i="83" s="1"/>
  <c r="G25" i="83"/>
  <c r="H25" i="83" s="1"/>
  <c r="G24" i="83"/>
  <c r="H24" i="83" s="1"/>
  <c r="G23" i="83"/>
  <c r="H23" i="83" s="1"/>
  <c r="G22" i="83"/>
  <c r="H22" i="83" s="1"/>
  <c r="G21" i="83"/>
  <c r="H21" i="83" s="1"/>
  <c r="G20" i="83"/>
  <c r="H20" i="83" s="1"/>
  <c r="G19" i="83"/>
  <c r="H19" i="83" s="1"/>
  <c r="G18" i="83"/>
  <c r="H18" i="83" s="1"/>
  <c r="G17" i="83"/>
  <c r="H17" i="83" s="1"/>
  <c r="G16" i="83"/>
  <c r="H16" i="83" s="1"/>
  <c r="G15" i="83"/>
  <c r="H15" i="83" s="1"/>
  <c r="G14" i="83"/>
  <c r="H14" i="83" s="1"/>
  <c r="G13" i="83"/>
  <c r="H13" i="83" s="1"/>
  <c r="G12" i="83"/>
  <c r="H12" i="83" s="1"/>
  <c r="G11" i="83"/>
  <c r="H11" i="83" s="1"/>
  <c r="G10" i="83"/>
  <c r="H10" i="83" s="1"/>
  <c r="G9" i="83"/>
  <c r="H9" i="83" s="1"/>
  <c r="G8" i="83"/>
  <c r="H8" i="83" s="1"/>
  <c r="G7" i="83"/>
  <c r="H7" i="83" s="1"/>
  <c r="G6" i="83"/>
  <c r="H6" i="83" s="1"/>
  <c r="H30" i="83" s="1"/>
  <c r="G39" i="82"/>
  <c r="H39" i="82" s="1"/>
  <c r="G38" i="82"/>
  <c r="H38" i="82" s="1"/>
  <c r="G31" i="82"/>
  <c r="H31" i="82" s="1"/>
  <c r="G29" i="82"/>
  <c r="H29" i="82" s="1"/>
  <c r="G28" i="82"/>
  <c r="H28" i="82" s="1"/>
  <c r="G27" i="82"/>
  <c r="H27" i="82" s="1"/>
  <c r="G26" i="82"/>
  <c r="H26" i="82" s="1"/>
  <c r="G25" i="82"/>
  <c r="H25" i="82" s="1"/>
  <c r="G24" i="82"/>
  <c r="H24" i="82" s="1"/>
  <c r="G23" i="82"/>
  <c r="H23" i="82" s="1"/>
  <c r="G22" i="82"/>
  <c r="H22" i="82" s="1"/>
  <c r="G21" i="82"/>
  <c r="H21" i="82" s="1"/>
  <c r="G12" i="82"/>
  <c r="H12" i="82" s="1"/>
  <c r="G8" i="82"/>
  <c r="H8" i="82" s="1"/>
  <c r="G11" i="82"/>
  <c r="H11" i="82" s="1"/>
  <c r="G10" i="82"/>
  <c r="H10" i="82" s="1"/>
  <c r="G7" i="82"/>
  <c r="H7" i="82" s="1"/>
  <c r="G20" i="82"/>
  <c r="H20" i="82" s="1"/>
  <c r="G18" i="82"/>
  <c r="H18" i="82" s="1"/>
  <c r="G17" i="82"/>
  <c r="H17" i="82" s="1"/>
  <c r="G16" i="82"/>
  <c r="H16" i="82" s="1"/>
  <c r="G15" i="82"/>
  <c r="H15" i="82" s="1"/>
  <c r="G19" i="82"/>
  <c r="H19" i="82" s="1"/>
  <c r="G14" i="82"/>
  <c r="H14" i="82" s="1"/>
  <c r="G13" i="82"/>
  <c r="H13" i="82" s="1"/>
  <c r="G6" i="82"/>
  <c r="H6" i="82" s="1"/>
  <c r="H41" i="82" s="1"/>
  <c r="G24" i="81"/>
  <c r="H24" i="81" s="1"/>
  <c r="G23" i="81"/>
  <c r="H23" i="81" s="1"/>
  <c r="G22" i="81"/>
  <c r="H22" i="81" s="1"/>
  <c r="G21" i="81"/>
  <c r="H21" i="81" s="1"/>
  <c r="G20" i="81"/>
  <c r="H20" i="81" s="1"/>
  <c r="G19" i="81"/>
  <c r="H19" i="81" s="1"/>
  <c r="G18" i="81"/>
  <c r="H18" i="81" s="1"/>
  <c r="G16" i="81"/>
  <c r="H16" i="81" s="1"/>
  <c r="G15" i="81"/>
  <c r="H15" i="81" s="1"/>
  <c r="G14" i="81"/>
  <c r="H14" i="81" s="1"/>
  <c r="G13" i="81"/>
  <c r="H13" i="81" s="1"/>
  <c r="G12" i="81"/>
  <c r="H12" i="81" s="1"/>
  <c r="G11" i="81"/>
  <c r="H11" i="81" s="1"/>
  <c r="G7" i="81"/>
  <c r="H7" i="81" s="1"/>
  <c r="G6" i="81"/>
  <c r="H6" i="81" s="1"/>
  <c r="H26" i="81" s="1"/>
  <c r="D35" i="89" l="1"/>
  <c r="D33" i="89"/>
  <c r="G7" i="80"/>
  <c r="H7" i="80" s="1"/>
</calcChain>
</file>

<file path=xl/sharedStrings.xml><?xml version="1.0" encoding="utf-8"?>
<sst xmlns="http://schemas.openxmlformats.org/spreadsheetml/2006/main" count="1175" uniqueCount="253">
  <si>
    <t>Description</t>
  </si>
  <si>
    <t>Unit</t>
  </si>
  <si>
    <t>Quantity</t>
  </si>
  <si>
    <t>Amount (Rs)</t>
  </si>
  <si>
    <t>BOQ</t>
  </si>
  <si>
    <t>Upto Date</t>
  </si>
  <si>
    <t>06-05-i</t>
  </si>
  <si>
    <t>ITEM#</t>
  </si>
  <si>
    <t>BOQ ITEMS</t>
  </si>
  <si>
    <t>Civil Works</t>
  </si>
  <si>
    <r>
      <t>M</t>
    </r>
    <r>
      <rPr>
        <vertAlign val="superscript"/>
        <sz val="12"/>
        <rFont val="Book Antiqua"/>
        <family val="1"/>
      </rPr>
      <t>3</t>
    </r>
  </si>
  <si>
    <r>
      <t>M</t>
    </r>
    <r>
      <rPr>
        <vertAlign val="superscript"/>
        <sz val="12"/>
        <rFont val="Book Antiqua"/>
        <family val="1"/>
      </rPr>
      <t>2</t>
    </r>
  </si>
  <si>
    <t>Plain Cement Concrete including placing, compacting,
finishing &amp; curing (Ratio 1:4:8)</t>
  </si>
  <si>
    <t>Total BOQ  Amount</t>
  </si>
  <si>
    <t>A</t>
  </si>
  <si>
    <t>Tonne</t>
  </si>
  <si>
    <t>07-04-a-05</t>
  </si>
  <si>
    <t>M2</t>
  </si>
  <si>
    <t>03-18-a</t>
  </si>
  <si>
    <t>M</t>
  </si>
  <si>
    <t>Cement plaster 1:4 upto 20' height 1/2" thick</t>
  </si>
  <si>
    <t>07-05-a-05</t>
  </si>
  <si>
    <t>11-09-b</t>
  </si>
  <si>
    <t>11-18-b</t>
  </si>
  <si>
    <t>06-05-h</t>
  </si>
  <si>
    <t>06-03-b</t>
  </si>
  <si>
    <t>Single layer of tiles 10"x5"x1.25" laid over 4" earth and 1"
mud plaster on top of RC roof slab</t>
  </si>
  <si>
    <t>Each</t>
  </si>
  <si>
    <t>Excavation in foundation of building, bridges etc complete
: in ordinary soil</t>
  </si>
  <si>
    <t>Cement Concrete (brick/stone ballast, 1.5" to 2"/nullah
shingle well graded and cleaned) in foundation &amp; plinth
(Ratio 1:4:8)</t>
  </si>
  <si>
    <t>RCC in raft foundation slab, base slab of column &amp; ret.
wall etc, not including in 06-06. Type C(1:2:4)</t>
  </si>
  <si>
    <t>15-50</t>
  </si>
  <si>
    <t>15-22-b</t>
  </si>
  <si>
    <t>15-51</t>
  </si>
  <si>
    <t>15-25</t>
  </si>
  <si>
    <t>03-25-b</t>
  </si>
  <si>
    <t>06-07-b-03</t>
  </si>
  <si>
    <t>1st class brick work in foundation and plinth in
Cement, sand mortar 1:6</t>
  </si>
  <si>
    <t>09-06</t>
  </si>
  <si>
    <t>1st class brick work in ground floor Cement, sand
mortar 1:6</t>
  </si>
  <si>
    <t>Filling, watering and ramming earth under floor
with surplus earth from foundation, etc</t>
  </si>
  <si>
    <t>12-57-b</t>
  </si>
  <si>
    <t>25-39-b-05</t>
  </si>
  <si>
    <t>12-61</t>
  </si>
  <si>
    <t>Providing and fixing double leaf steel door with frame fully panelled with M.S sheet 16 gauge (1.59mm) painted with two coats of red oxide paint with brass fitting of approved make including cost of fabrication, iron lugs, cutting holes and making good the damages to walls</t>
  </si>
  <si>
    <t>Providing and Fixing steel windows 18 gauge with
openable glazed panels With 22 SWG wire gauze :
Glass pane 5mm</t>
  </si>
  <si>
    <t>Plain Cement Concrete including placing, compacting, finishing &amp; curing (Ratio 1:3:6)</t>
  </si>
  <si>
    <t>Cement pointing struck joints, on walls, upto 20' height : Ratio 1:3</t>
  </si>
  <si>
    <t>MS flat 1/2"x1/8" grill in windows of approved design</t>
  </si>
  <si>
    <t>Wiring of light/fan/call-bell point in 3/0.029" PVC
insulated bare cable in PVC pipe recessed</t>
  </si>
  <si>
    <t>Wiring of 2/3-pin 5-Amp. plug point in 3/0.029"
PVC insulated bare cable in PVC pipe recessed</t>
  </si>
  <si>
    <t>15-69-a</t>
  </si>
  <si>
    <t>15-71-a</t>
  </si>
  <si>
    <t>15-70-b</t>
  </si>
  <si>
    <t>15-24-b</t>
  </si>
  <si>
    <t>15-02-a-03</t>
  </si>
  <si>
    <t>Set</t>
  </si>
  <si>
    <t>Supply and Erection girder clamp hook, 5/8"
dia.for hanging ceiling fans</t>
  </si>
  <si>
    <t>Supply and Erection single phase imported auto
circuit breaker 6 Amp.</t>
  </si>
  <si>
    <t>Supply and Erection PVC pipe for wiring purpose
complete On surface including clamps etc: 1" i/d</t>
  </si>
  <si>
    <t>15-02-a-02</t>
  </si>
  <si>
    <t>14-55-f</t>
  </si>
  <si>
    <t>14-21-b</t>
  </si>
  <si>
    <t>14-55-e</t>
  </si>
  <si>
    <t>14-31-b</t>
  </si>
  <si>
    <t>Supply and Erection PVC pipe for wiring purpose
complete On surface including clamps etc: 3/4" i/d</t>
  </si>
  <si>
    <t>Supply and Erection button holder/angle holder
Brass</t>
  </si>
  <si>
    <t>Providing and fixing chromium plated (CP)
pillar-cock, heavy duty of approved quality : 1.5
cm (1/2")</t>
  </si>
  <si>
    <t>Providing and Fixing cast iron (CI) floor trap
approved quality including CI grating &amp; concrete
chamber all round : 4"x3" (100 mm x 75 mm)</t>
  </si>
  <si>
    <t>11-10-b</t>
  </si>
  <si>
    <t>Cement plaster 3/8" thick under soffit of RCC roof
slabs only upto 20' height : (1:3)</t>
  </si>
  <si>
    <t>11-20-b</t>
  </si>
  <si>
    <t>Distempering New surface : Two coats</t>
  </si>
  <si>
    <t>11-21-a-02</t>
  </si>
  <si>
    <t>Preparing surface &amp; painting with snowcem /
weathershield paint : First coat</t>
  </si>
  <si>
    <t>Preparing surface &amp; painting with snowcem /
weathershield paint : 2nd &amp; subsequent coats</t>
  </si>
  <si>
    <t>13-25-a</t>
  </si>
  <si>
    <t>13-25-b</t>
  </si>
  <si>
    <t>14-71-a</t>
  </si>
  <si>
    <t>Providing and fixing chromium plated (CP)
bib-cock heavy duty of approved quality : 1.5 cm
1/2</t>
  </si>
  <si>
    <t>14-24-b</t>
  </si>
  <si>
    <t>Providing and Fixing glazed earthen ware WC
European type of approved make/size excluding
cost of seat &amp; cover, complete in all respects:
White</t>
  </si>
  <si>
    <t>14-01-a</t>
  </si>
  <si>
    <t>Providing and fixing choricum plated soap dish
complete.</t>
  </si>
  <si>
    <t>14-13</t>
  </si>
  <si>
    <t>Providing and Fixing CP (chromium plated) toilet
paper holder complete</t>
  </si>
  <si>
    <t>14-15</t>
  </si>
  <si>
    <t>15-71-b</t>
  </si>
  <si>
    <t>Supply and Erection single phase imported auto circuit breaker 15 Amp</t>
  </si>
  <si>
    <t>Supply and Erection best quality exhaust fan
complete with shutter &amp; regulator : 12"sweep</t>
  </si>
  <si>
    <t>Supply and Erection transpower auto circuit
breaker 3-phase, 400V fungus moisture proofing : 60 Amp.</t>
  </si>
  <si>
    <t>Supply and Erection tube light, including rod,
choke etc complete Single rod (40 watts) with 1 choke &amp; 1 starter</t>
  </si>
  <si>
    <t>Providing and Fixing of polydex high pressure PPR (green including testing ect complete 25 mm(including all special etc)</t>
  </si>
  <si>
    <t>RCC in roof slab, beam, column &amp; other structural
members, insitu or precast. (1:2:4)</t>
  </si>
  <si>
    <t>06-07-a-03</t>
  </si>
  <si>
    <t>Supply &amp; fabricate M.S. reinforcement for cement
concrete (Hot rolled deformed bars Grade 40)</t>
  </si>
  <si>
    <t>06-08-c</t>
  </si>
  <si>
    <t>03-20-a</t>
  </si>
  <si>
    <t>03-20-b</t>
  </si>
  <si>
    <t>07-30</t>
  </si>
  <si>
    <t>10-26-c-ii</t>
  </si>
  <si>
    <t>10-45-a-ii</t>
  </si>
  <si>
    <t>25-37</t>
  </si>
  <si>
    <t>28-19</t>
  </si>
  <si>
    <t>25-44</t>
  </si>
  <si>
    <t>25-60-b</t>
  </si>
  <si>
    <t>25-56</t>
  </si>
  <si>
    <t>Transportation of earth all types beyond 250 m
and upto 500 m</t>
  </si>
  <si>
    <t>Transportation of earth all types for every 100m
extra lead beyond 500m upto 1.5 km.</t>
  </si>
  <si>
    <t>Supplying and filling sand under floor or plugging
in wells</t>
  </si>
  <si>
    <t>Provide &amp; lay marble fine dressed stone flooring on surface in white cement complete: 3/4" thick 12 x 12 Sunny White Marble</t>
  </si>
  <si>
    <t>Provide &amp; lay marble fine dressed stone dado or skirting in white cement complete: 3/8" thick 12 x 12 Sunny White Marble</t>
  </si>
  <si>
    <t>Providing and Fixing stair railing of 2.5" i/d GI
pipe, welded with 5/8"x5/8" MS bars 2'-9" high,
fixed in each step</t>
  </si>
  <si>
    <t>Making notice board 1/2" thick of c/s mortar 1:3
with 2"x1/2" beading</t>
  </si>
  <si>
    <t>Providing and applying wall putty of 2mm thickness over plastered surface to prepare the surface even and smooth complete.</t>
  </si>
  <si>
    <t>Supplying and Fixing 18SWG Steel Almirah, 12" max depth including box shelves, back, shelves, lock, spray paint complete</t>
  </si>
  <si>
    <t>07-07-a-05</t>
  </si>
  <si>
    <t>1st class brick work other than building upto 10 ft.
height : Cement, sand mortar 1:6</t>
  </si>
  <si>
    <t>Supply and fixing razor wire (1'-6" dia) consisting of 1-1/2"X1-1/2"X3/16" angle iron Y post 2'-6" long 6' to 8' center to center embedded in concrete block of size 3"X9"X6" (PCC 1:2:4), at top of boundary wall including painting posts etc. Complete in all respects.</t>
  </si>
  <si>
    <t>Providing and fixing steel gate of 16-18 SWG MS Sheet Gate with angle iron frame (2"x2"x3/16") with side window, lock, painting etc M.S. sheet covering including hold fast, with or without rollers and track arrangement including providing
wicket shutter of required size with all accessories and locking arrangement complete</t>
  </si>
  <si>
    <t>15-05-a</t>
  </si>
  <si>
    <t>15-05-c</t>
  </si>
  <si>
    <t>15-05-e</t>
  </si>
  <si>
    <t>15-75-b</t>
  </si>
  <si>
    <t>15-53</t>
  </si>
  <si>
    <t>15-82</t>
  </si>
  <si>
    <t>Supply and Fixing porcelain power plug 30 Amp</t>
  </si>
  <si>
    <t>Supply and Erection single core PVC insulated copper conductor 250/440 V grade cable : 3/0.029" 1/2" i/d</t>
  </si>
  <si>
    <t>Supply and Erection single core PVC insulated
copper conductor 250/440 V grade cable : 7/0.029"</t>
  </si>
  <si>
    <t>Supply and Erection single core PVC insulated
copper conductor 250/440 V grade cable : 7/0.044"</t>
  </si>
  <si>
    <t>Supply and Erection cubical type factory fabricated floor/wall mounting steel main board comp. : Recessed</t>
  </si>
  <si>
    <t>Special earthing of iron/metal clad switches etc with copper wire No. 8 SWG in GI pipe 1/2" dia</t>
  </si>
  <si>
    <t>14-05-a-06</t>
  </si>
  <si>
    <t>14-03-a</t>
  </si>
  <si>
    <t>14-10-a</t>
  </si>
  <si>
    <t>14-20-d</t>
  </si>
  <si>
    <t>14-20-c</t>
  </si>
  <si>
    <t>14-17-d</t>
  </si>
  <si>
    <t>14-71-b</t>
  </si>
  <si>
    <t>Providing and Fixing of polydex high pressure PPR (green including testing ect complete 20 mm(including all special etc)</t>
  </si>
  <si>
    <t>14-55-d</t>
  </si>
  <si>
    <t>Providing and Fixing GI pipe &amp; including specials
complete 1" dia (light)</t>
  </si>
  <si>
    <t>Providing and Fixing GI pipe &amp; including specials
complete 3/4" dia (light)</t>
  </si>
  <si>
    <t>Providing and Fixing GI pipe &amp; including specials
complete 1/2" dia (light)</t>
  </si>
  <si>
    <t>14-37-b</t>
  </si>
  <si>
    <t>23-10</t>
  </si>
  <si>
    <t>23-11</t>
  </si>
  <si>
    <t>14-48-a</t>
  </si>
  <si>
    <t>14-48-b</t>
  </si>
  <si>
    <t>14-48-c</t>
  </si>
  <si>
    <t>24-18-a-01</t>
  </si>
  <si>
    <t>24-18-a-02</t>
  </si>
  <si>
    <t>Providing and Fixing glazed earthen ware wash
hand basin (WHB) complete size 56x40 cm
(22"x16"), including bracket set, waste coupling,
complete in all respects: Colour with pedestal
(Normal Quality)</t>
  </si>
  <si>
    <t>Providing and fitting glazed earthenware water
closet (WC), squatter type (orisa pattern)
combined with foot rest. complete in all respects :
White</t>
  </si>
  <si>
    <t>Providing and Fixing glazed earthen ware low
down flushing cistern 3 gallons (13.63 Liters)
capacity including bracket set, copper connection,
etc. complete in all respects: White</t>
  </si>
  <si>
    <t>Providing and Fixing superior quality plastic shelf
60 x 13 cm (24"x5") with bracket</t>
  </si>
  <si>
    <t>Providing and fixing superior quality plastic towel
rail.</t>
  </si>
  <si>
    <t>Providing and fixing 22" x 16" looking mirror of
Imported glass complete with Aluminum frame of
standared size &amp; c.p screws.</t>
  </si>
  <si>
    <t>Supply and Fixing cast iron (CI) manhole cover
with frame etc (Heavey Type) of approved quality
complete: 18" (455 mm) dia</t>
  </si>
  <si>
    <t>Septic Tank (int.Size: 7'x2'x5') complete.</t>
  </si>
  <si>
    <t>Soakage Pit (6'dia x 15' deep) complete</t>
  </si>
  <si>
    <t>Providing and Fixing brass ball float valve of
approved quality: 1/2" (13 mm) dia</t>
  </si>
  <si>
    <t>Providing and Fixing brass ball float valve of
approved quality:  3/4" dia</t>
  </si>
  <si>
    <t>Providing and Fixing brass ball float valve of
approved quality: 1" (25 mm) dia</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</si>
  <si>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3" Nominal Pipe Size (NPS)</t>
  </si>
  <si>
    <t>Providing, laying, cutting, jointing, testing and disinfecting UPVC pressure pipeline in trenches (conforming to BS 3505 manufactured ) jointed with socket, elbow, tee, bend and plug bend etc.manufactured by the respective manufacturer
complete as per specifications UPVC Pressure Pipes Class B (6 Bar) except excavation. 4" Nominal Pipe Size (NPS)</t>
  </si>
  <si>
    <t>S.NO</t>
  </si>
  <si>
    <t>DESCRIPTION</t>
  </si>
  <si>
    <t>CLASS ROOMS</t>
  </si>
  <si>
    <t>CIVIL WORKS</t>
  </si>
  <si>
    <t>ELECTRICAL WORKS</t>
  </si>
  <si>
    <t>TOILET BLOCK</t>
  </si>
  <si>
    <t>PLUMBING WORKS</t>
  </si>
  <si>
    <t>TOTAL "B"</t>
  </si>
  <si>
    <t>TOTAL "C"</t>
  </si>
  <si>
    <t>REHABILITATION WORKS</t>
  </si>
  <si>
    <t>TOTAL "A"</t>
  </si>
  <si>
    <t>B</t>
  </si>
  <si>
    <t>GRAND TOTAL</t>
  </si>
  <si>
    <t>REHABILATION WORKS</t>
  </si>
  <si>
    <t>NO</t>
  </si>
  <si>
    <t>L</t>
  </si>
  <si>
    <t>W</t>
  </si>
  <si>
    <t>H</t>
  </si>
  <si>
    <t xml:space="preserve">QTY </t>
  </si>
  <si>
    <t>='C-CW'!A21</t>
  </si>
  <si>
    <t>='C-CW'!A23</t>
  </si>
  <si>
    <t>='C-CW'!A24</t>
  </si>
  <si>
    <t>='C-CW'!A25</t>
  </si>
  <si>
    <t>='C-CW'!A26</t>
  </si>
  <si>
    <t>06-47-c</t>
  </si>
  <si>
    <t>Erection and removal of Form work with Plywood
sheet finishing for RCC or Plain cement Concrete
in any shpae - Position / Horizontal</t>
  </si>
  <si>
    <t>Erection and removal of Form work with Plywood
sheet finishing for RCC or Plain cement Concrete
in any shape - Position / Vertical</t>
  </si>
  <si>
    <t>06-47-d</t>
  </si>
  <si>
    <t>03-16-b</t>
  </si>
  <si>
    <t>Rehandling of earthwork upto a lead of 25 m.</t>
  </si>
  <si>
    <t>03-19-a</t>
  </si>
  <si>
    <t>Extra for every 15 m extra lead or part thereof for
earthwork soft, ordinary, hard &amp; very hard</t>
  </si>
  <si>
    <t>Supply and Erection of DC CEILING FANS 48
inch 30-36 W</t>
  </si>
  <si>
    <t>26-01-l-02</t>
  </si>
  <si>
    <t>Supply and Erection of DC ENERGY EFFICIENT
LED LIGHT BULBS (51-100 W)</t>
  </si>
  <si>
    <t>26-01-c-09</t>
  </si>
  <si>
    <t>Supplying and Fixing Polyethylene Water Tank
made from food grade FDA Certified raw material,
3 layers UV stablized, inert with water,
anti-fungus and anti-bacterial and have a service
life of more than 10 years : 400 gallons (Vertical)</t>
  </si>
  <si>
    <t>14-69-b-02</t>
  </si>
  <si>
    <t>total</t>
  </si>
  <si>
    <t>total cft</t>
  </si>
  <si>
    <t>Extra for every 15 m extra lead or part thereof for
earthwork soft, ordinary, hard &amp; very hard (16 nos of trip x5.98=95.68)</t>
  </si>
  <si>
    <t>Transportation of earth all types for every 100m
extra lead beyond 500m upto 1.5 km. (10 nos of trip x 38.69=1160.7)</t>
  </si>
  <si>
    <t>Glazed tile 1/4" thick dado jointed in white cement
complete : Ceramic Tile - 6"x6" white</t>
  </si>
  <si>
    <t>10-39-a</t>
  </si>
  <si>
    <t>Providing and Fixing of Ceramic Tile 8"x12"
White</t>
  </si>
  <si>
    <t>10-55-q</t>
  </si>
  <si>
    <t>NET TOTAL  "A+B+C"</t>
  </si>
  <si>
    <t>RCC including Precast/Prestressed slab, column,
beam, lintel, girder etc. (1:2:4).</t>
  </si>
  <si>
    <t>06-07-c-03</t>
  </si>
  <si>
    <t>Providing and Laying Prestressed Roof of
Slab/Girder, 2" thick PCC 1:2:4 with chicken
mesh, polythene, mud, tar</t>
  </si>
  <si>
    <t>S/F of pre cast slab of size 4' x 1'-6'' x 4'' with
steel of Main bars 1/2'' dia @ 3''c/c and
Distribution bars 3/8'' dia @ 4'' c/c complete on
drain.</t>
  </si>
  <si>
    <t>06-43-d</t>
  </si>
  <si>
    <t>EACH</t>
  </si>
  <si>
    <t>Supply &amp; Installation, testing and commissioning
of Solar Submersible Pump (ISO - 9906 Certified)
coupled with Submersible rewind-able Electric
Motor with AC winding and all accessories like
Solar Pump Controller, du/dt filter Complete in all
accessories including cooling jackets, NRV,
Pressure Gauge, Sluice valves (02 Nos) except
column pipe and power cable for discharge less
than or equal to 3000 iGPH and output capacity up
to 1 WHP (As per</t>
  </si>
  <si>
    <t>24-92-a</t>
  </si>
  <si>
    <t xml:space="preserve">TOTAL </t>
  </si>
  <si>
    <t xml:space="preserve">TOILET </t>
  </si>
  <si>
    <t>TOILETS</t>
  </si>
  <si>
    <t>TOTAL</t>
  </si>
  <si>
    <t>21-01-b-04</t>
  </si>
  <si>
    <t>WATER DRINKING WELL</t>
  </si>
  <si>
    <t>CLASS ROOMS PRE CAST SLAB</t>
  </si>
  <si>
    <t>CLASS ROOMS ELECTRIFICATION</t>
  </si>
  <si>
    <t>Mobilization of plant, equipment and camping
arrangements etc &amp; demobilization after
completion</t>
  </si>
  <si>
    <t>24-01-a</t>
  </si>
  <si>
    <t>Drilling of Bore holes for tube well in all types of
soil and soft rock except hard rock from ground
level upto 328 ft depth (0m to 100m), including
sinking, collection of 100 % corings and
withdrawing of pipe, complete as per
specifications.: Dia of Bore 7'' to 9" (200 mm) i/d</t>
  </si>
  <si>
    <t>24-02-a-05</t>
  </si>
  <si>
    <t>Providing and installing PVC blind pipe BSS
Class "D" in Tube Well Bore Hole including
Sockets and Solvents and jointing with strainer
etc. complete : 6" Nominal Pipe Size (NPS) (150
mm)</t>
  </si>
  <si>
    <t>24-12-c-01</t>
  </si>
  <si>
    <t>Providing and installing PVC Strainer BSS Class
"D" of approved make \ quality in tubewell bore
hole, including socket, special sockets, studs etc.
complete as per specification:- 6" Nominal Pipe
Size (NPS) (150mm)</t>
  </si>
  <si>
    <t>Test &amp; develope tubewell of size 6" &amp; above
continously up to 1.5 cuse cs (Air compressor)</t>
  </si>
  <si>
    <t>27-59</t>
  </si>
  <si>
    <t>HR</t>
  </si>
  <si>
    <t>Yield test by using air compressor in test bore
(Pressure Pump)</t>
  </si>
  <si>
    <t>24-80</t>
  </si>
  <si>
    <t>JOB</t>
  </si>
  <si>
    <t>Tubewell Development/yield test with pumping
unit minimum 8 hours for tube wells more than 6"
dia</t>
  </si>
  <si>
    <t>24-57-a</t>
  </si>
  <si>
    <t>Providing and installing wooden bail plug in
tubewell BSS Class 'D' working pressure :
6"Nominal Pipe Size (NPS) (150 mm)</t>
  </si>
  <si>
    <t>24-10-c-01</t>
  </si>
  <si>
    <t>LOCATION FACTOR @ 1.00</t>
  </si>
  <si>
    <t xml:space="preserve">20- PSB- 127 Gandaf Swabi
</t>
  </si>
  <si>
    <t xml:space="preserve">
BILL OF QUANTITES_LOT 4-SITE 12 (PSB- 127 Gandaf Swabi)</t>
  </si>
  <si>
    <t>C</t>
  </si>
  <si>
    <t>Unit Rate (Rs)</t>
  </si>
  <si>
    <t>TOTAL AMOUNT</t>
  </si>
  <si>
    <t>Total Amount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</si>
</sst>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0.000"/>
    <numFmt numFmtId="168" formatCode="m\o\n\th\ d\,\ yyyy"/>
    <numFmt numFmtId="169" formatCode="#.00"/>
    <numFmt numFmtId="170" formatCode="#."/>
    <numFmt numFmtId="171" formatCode="#,##0.0"/>
    <numFmt numFmtId="172" formatCode="_(* #\٬##0\٫00_);_(* \(#\٬##0\٫00\);_(* \-??_);_(@_)"/>
    <numFmt numFmtId="173" formatCode="#,##0.0000"/>
    <numFmt numFmtId="174" formatCode="General_)"/>
    <numFmt numFmtId="175" formatCode="0.0000"/>
    <numFmt numFmtId="176" formatCode="_(* #,##0.000_);_(* \(#,##0.000\);_(* &quot;-&quot;??_);_(@_)"/>
    <numFmt numFmtId="177" formatCode="0.00_)"/>
    <numFmt numFmtId="178" formatCode="#,##0;\-#,##0;&quot;-&quot;"/>
    <numFmt numFmtId="179" formatCode="mmmm\ d\,\ yyyy"/>
    <numFmt numFmtId="180" formatCode="#,##0."/>
    <numFmt numFmtId="181" formatCode="&quot;$&quot;#."/>
    <numFmt numFmtId="182" formatCode="0.00000"/>
    <numFmt numFmtId="183" formatCode="mm/dd/yy"/>
    <numFmt numFmtId="184" formatCode="&quot;\&quot;#,##0;[Red]&quot;\&quot;&quot;\&quot;\-#,##0"/>
    <numFmt numFmtId="185" formatCode="&quot;\&quot;#,##0.00;[Red]&quot;\&quot;&quot;\&quot;&quot;\&quot;&quot;\&quot;&quot;\&quot;&quot;\&quot;\-#,##0.00"/>
    <numFmt numFmtId="186" formatCode="&quot;\&quot;#,##0.00;[Red]&quot;\&quot;\-#,##0.00"/>
    <numFmt numFmtId="187" formatCode="&quot;\&quot;#,##0;[Red]&quot;\&quot;\-#,##0"/>
    <numFmt numFmtId="188" formatCode="_-&quot;$&quot;* #,##0_-;\-&quot;$&quot;* #,##0_-;_-&quot;$&quot;* &quot;-&quot;_-;_-@_-"/>
    <numFmt numFmtId="189" formatCode="_-&quot;£&quot;* #,##0_-;\-&quot;£&quot;* #,##0_-;_-&quot;£&quot;* &quot;-&quot;_-;_-@_-"/>
    <numFmt numFmtId="190" formatCode="_([$€-2]* #,##0.00_);_([$€-2]* \(#,##0.00\);_([$€-2]* &quot;-&quot;??_)"/>
    <numFmt numFmtId="191" formatCode="&quot;ج.م.&quot;#,##0_-;&quot;ج.م.&quot;#,##0\-"/>
    <numFmt numFmtId="192" formatCode="&quot;$&quot;#,##0;\-&quot;$&quot;#,##0"/>
    <numFmt numFmtId="193" formatCode="_ * #,##0_ ;_ * \-#,##0_ ;_ * &quot;-&quot;_ ;_ @_ "/>
    <numFmt numFmtId="194" formatCode="_ * #,##0.00_ ;_ * \-#,##0.00_ ;_ * &quot;-&quot;??_ ;_ @_ "/>
    <numFmt numFmtId="195" formatCode="_ &quot;\&quot;* #,##0.00_ ;_ &quot;\&quot;* &quot;\&quot;&quot;\&quot;&quot;\&quot;&quot;\&quot;&quot;\&quot;&quot;\&quot;\-#,##0.00_ ;_ &quot;\&quot;* &quot;-&quot;??_ ;_ @_ "/>
    <numFmt numFmtId="196" formatCode="&quot;\&quot;#,##0.00;&quot;\&quot;&quot;\&quot;&quot;\&quot;&quot;\&quot;\-#,##0.00"/>
    <numFmt numFmtId="197" formatCode="_ * #,##0.00_ ;_ * &quot;\&quot;&quot;\&quot;&quot;\&quot;&quot;\&quot;&quot;\&quot;&quot;\&quot;\-#,##0.00_ ;_ * &quot;-&quot;??_ ;_ @_ "/>
    <numFmt numFmtId="198" formatCode="&quot;\&quot;#,##0;[Red]&quot;\&quot;&quot;\&quot;&quot;\&quot;&quot;\&quot;\-#,##0"/>
    <numFmt numFmtId="199" formatCode="&quot;\&quot;#,##0.00;[Red]&quot;\&quot;&quot;\&quot;&quot;\&quot;&quot;\&quot;\-#,##0.00"/>
    <numFmt numFmtId="200" formatCode="&quot;\&quot;#,##0;&quot;\&quot;&quot;\&quot;&quot;\&quot;&quot;\&quot;\-#,##0"/>
    <numFmt numFmtId="201" formatCode="_ &quot;\&quot;* #,##0_ ;_ &quot;\&quot;* &quot;\&quot;&quot;\&quot;&quot;\&quot;&quot;\&quot;&quot;\&quot;&quot;\&quot;&quot;\&quot;&quot;\&quot;&quot;\&quot;&quot;\&quot;&quot;\&quot;&quot;\&quot;&quot;\&quot;&quot;\&quot;&quot;\&quot;&quot;\&quot;\-#,##0_ ;_ &quot;\&quot;* &quot;-&quot;_ ;_ @_ "/>
    <numFmt numFmtId="202" formatCode="_(* #,##0.0000_);_(* \(#,##0.0000\);_(* &quot;-&quot;??_);_(@_)"/>
    <numFmt numFmtId="203" formatCode="_(* #,##0.00000_);_(* \(#,##0.00000\);_(* &quot;-&quot;??_);_(@_)"/>
    <numFmt numFmtId="204" formatCode="_(&quot;Rs.&quot;* #,##0.000_);_(&quot;Rs.&quot;* \(#,##0.000\);_(&quot;Rs.&quot;* &quot;-&quot;??_);_(@_)"/>
    <numFmt numFmtId="205" formatCode="#,##0.000_);\(#,##0.000\)"/>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
      <color indexed="8"/>
      <name val="Courier"/>
      <family val="3"/>
    </font>
    <font>
      <b/>
      <sz val="1"/>
      <color indexed="8"/>
      <name val="Courier"/>
      <family val="3"/>
    </font>
    <font>
      <b/>
      <sz val="10"/>
      <name val="Arial"/>
      <family val="2"/>
    </font>
    <font>
      <sz val="10"/>
      <name val="Arial"/>
      <family val="2"/>
    </font>
    <font>
      <sz val="11"/>
      <name val="Arial"/>
      <family val="2"/>
    </font>
    <font>
      <sz val="10"/>
      <name val="Bookman Old Style"/>
      <family val="1"/>
    </font>
    <font>
      <sz val="10"/>
      <name val="Book Antiqua"/>
      <family val="1"/>
    </font>
    <font>
      <b/>
      <sz val="14"/>
      <name val="Book Antiqua"/>
      <family val="1"/>
    </font>
    <font>
      <b/>
      <sz val="12"/>
      <name val="Book Antiqua"/>
      <family val="1"/>
    </font>
    <font>
      <sz val="14"/>
      <name val="Book Antiqua"/>
      <family val="1"/>
    </font>
    <font>
      <sz val="12"/>
      <name val="Book Antiqua"/>
      <family val="1"/>
    </font>
    <font>
      <vertAlign val="superscript"/>
      <sz val="12"/>
      <name val="Book Antiqua"/>
      <family val="1"/>
    </font>
    <font>
      <sz val="12"/>
      <name val="Arial"/>
      <family val="2"/>
    </font>
    <font>
      <b/>
      <sz val="14"/>
      <name val="Arial"/>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62"/>
      <name val="Calibri"/>
      <family val="2"/>
      <charset val="178"/>
    </font>
    <font>
      <b/>
      <sz val="13"/>
      <color indexed="62"/>
      <name val="Calibri"/>
      <family val="2"/>
      <charset val="178"/>
    </font>
    <font>
      <b/>
      <sz val="11"/>
      <color indexed="62"/>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0"/>
      <name val="Courier"/>
      <family val="3"/>
    </font>
    <font>
      <b/>
      <sz val="11"/>
      <color indexed="63"/>
      <name val="Calibri"/>
      <family val="2"/>
      <charset val="178"/>
    </font>
    <font>
      <b/>
      <sz val="18"/>
      <color indexed="62"/>
      <name val="Cambria"/>
      <family val="2"/>
      <charset val="178"/>
    </font>
    <font>
      <b/>
      <sz val="11"/>
      <color indexed="8"/>
      <name val="Calibri"/>
      <family val="2"/>
      <charset val="178"/>
    </font>
    <font>
      <sz val="11"/>
      <color indexed="10"/>
      <name val="Calibri"/>
      <family val="2"/>
      <charset val="178"/>
    </font>
    <font>
      <b/>
      <sz val="16"/>
      <name val="Book Antiqua"/>
      <family val="1"/>
    </font>
    <font>
      <sz val="13"/>
      <name val="Book Antiqua"/>
      <family val="1"/>
    </font>
    <font>
      <sz val="11"/>
      <name val="Book Antiqua"/>
      <family val="1"/>
    </font>
    <font>
      <sz val="12"/>
      <name val="¹UAAA¼"/>
      <family val="3"/>
    </font>
    <font>
      <sz val="8"/>
      <name val="Arial"/>
      <family val="2"/>
    </font>
    <font>
      <sz val="10"/>
      <color indexed="8"/>
      <name val="Arial"/>
      <family val="2"/>
    </font>
    <font>
      <sz val="11"/>
      <color rgb="FF000000"/>
      <name val="Calibri"/>
      <family val="2"/>
    </font>
    <font>
      <sz val="10"/>
      <name val="MS Serif"/>
      <family val="1"/>
    </font>
    <font>
      <sz val="10"/>
      <color indexed="16"/>
      <name val="MS Serif"/>
      <family val="1"/>
    </font>
    <font>
      <b/>
      <sz val="12"/>
      <name val="Arial"/>
      <family val="2"/>
    </font>
    <font>
      <b/>
      <sz val="18"/>
      <name val="Arial"/>
      <family val="2"/>
    </font>
    <font>
      <u/>
      <sz val="10"/>
      <color indexed="12"/>
      <name val="Arial"/>
      <family val="2"/>
    </font>
    <font>
      <sz val="11"/>
      <name val="Calibri"/>
      <family val="2"/>
    </font>
    <font>
      <sz val="12"/>
      <name val="Times New Roman"/>
      <family val="1"/>
    </font>
    <font>
      <sz val="8"/>
      <name val="Helv"/>
      <family val="2"/>
    </font>
    <font>
      <b/>
      <sz val="8"/>
      <color indexed="8"/>
      <name val="Helv"/>
      <family val="2"/>
    </font>
    <font>
      <sz val="14"/>
      <name val="뼻뮝"/>
      <family val="3"/>
    </font>
    <font>
      <sz val="12"/>
      <name val="뼻뮝"/>
      <family val="1"/>
    </font>
    <font>
      <sz val="12"/>
      <name val="바탕체"/>
      <family val="1"/>
    </font>
    <font>
      <sz val="10"/>
      <name val="굴림체"/>
      <family val="3"/>
    </font>
    <font>
      <sz val="12"/>
      <name val="宋体"/>
      <charset val="134"/>
    </font>
    <font>
      <sz val="12"/>
      <name val="新細明體"/>
      <charset val="136"/>
    </font>
    <font>
      <sz val="8"/>
      <name val="Times New Roman"/>
      <family val="1"/>
    </font>
    <font>
      <sz val="10"/>
      <name val="Arabic Transparent"/>
      <charset val="178"/>
    </font>
    <font>
      <sz val="10"/>
      <name val="Tms Rmn"/>
      <charset val="178"/>
    </font>
    <font>
      <sz val="10"/>
      <name val="MS Sans Serif"/>
      <family val="2"/>
    </font>
    <font>
      <b/>
      <sz val="7"/>
      <name val="Tms Rmn"/>
    </font>
    <font>
      <sz val="12"/>
      <name val="官帕眉"/>
      <charset val="134"/>
    </font>
    <font>
      <sz val="14"/>
      <color theme="1"/>
      <name val="Book Antiqua"/>
      <family val="1"/>
    </font>
    <font>
      <sz val="13"/>
      <color theme="1"/>
      <name val="Book Antiqua"/>
      <family val="1"/>
    </font>
    <font>
      <sz val="12"/>
      <color rgb="FFFF0000"/>
      <name val="Book Antiqua"/>
      <family val="1"/>
    </font>
    <font>
      <b/>
      <sz val="11"/>
      <name val="Arial"/>
      <family val="2"/>
    </font>
    <font>
      <sz val="10"/>
      <name val="Arial"/>
      <family val="2"/>
    </font>
    <font>
      <b/>
      <sz val="20"/>
      <color theme="1"/>
      <name val="Arial"/>
      <family val="2"/>
    </font>
    <font>
      <sz val="10"/>
      <color theme="1"/>
      <name val="Arial"/>
      <family val="2"/>
    </font>
    <font>
      <b/>
      <sz val="13"/>
      <name val="Book Antiqua"/>
      <family val="1"/>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hair">
        <color indexed="8"/>
      </top>
      <bottom style="hair">
        <color indexed="8"/>
      </bottom>
      <diagonal/>
    </border>
    <border>
      <left/>
      <right/>
      <top style="double">
        <color indexed="64"/>
      </top>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635">
    <xf numFmtId="0" fontId="0" fillId="0" borderId="0"/>
    <xf numFmtId="43" fontId="17" fillId="0" borderId="0" applyFont="0" applyFill="0" applyBorder="0" applyAlignment="0" applyProtection="0"/>
    <xf numFmtId="0" fontId="15"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7" fillId="0" borderId="0"/>
    <xf numFmtId="0" fontId="17" fillId="23" borderId="8" applyNumberFormat="0" applyFont="0" applyAlignment="0" applyProtection="0"/>
    <xf numFmtId="0" fontId="31" fillId="20"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166" fontId="18" fillId="0" borderId="0" applyFont="0" applyFill="0" applyBorder="0" applyAlignment="0" applyProtection="0"/>
    <xf numFmtId="0" fontId="16" fillId="0" borderId="0"/>
    <xf numFmtId="0" fontId="14" fillId="0" borderId="0"/>
    <xf numFmtId="0" fontId="16" fillId="0" borderId="0"/>
    <xf numFmtId="0" fontId="16" fillId="0" borderId="0"/>
    <xf numFmtId="43" fontId="14" fillId="0" borderId="0" applyFont="0" applyFill="0" applyBorder="0" applyAlignment="0" applyProtection="0"/>
    <xf numFmtId="0" fontId="16" fillId="0" borderId="0"/>
    <xf numFmtId="0" fontId="16" fillId="0" borderId="0"/>
    <xf numFmtId="0" fontId="16" fillId="0" borderId="0"/>
    <xf numFmtId="0" fontId="13" fillId="0" borderId="0"/>
    <xf numFmtId="43" fontId="13"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8" fontId="36" fillId="0" borderId="0">
      <protection locked="0"/>
    </xf>
    <xf numFmtId="169" fontId="36" fillId="0" borderId="0">
      <protection locked="0"/>
    </xf>
    <xf numFmtId="170" fontId="37" fillId="0" borderId="0">
      <protection locked="0"/>
    </xf>
    <xf numFmtId="170" fontId="37" fillId="0" borderId="0">
      <protection locked="0"/>
    </xf>
    <xf numFmtId="43" fontId="38" fillId="0" borderId="0"/>
    <xf numFmtId="43" fontId="39"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71" fontId="16" fillId="0" borderId="0" applyFill="0" applyBorder="0" applyAlignment="0" applyProtection="0"/>
    <xf numFmtId="171" fontId="16" fillId="0" borderId="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40" fillId="0" borderId="0"/>
    <xf numFmtId="0" fontId="28" fillId="7" borderId="2" applyNumberFormat="0" applyAlignment="0" applyProtection="0"/>
    <xf numFmtId="0" fontId="29" fillId="0" borderId="7" applyNumberFormat="0" applyFill="0" applyAlignment="0" applyProtection="0"/>
    <xf numFmtId="0" fontId="30"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8" fillId="0" borderId="0"/>
    <xf numFmtId="0" fontId="18" fillId="0" borderId="0"/>
    <xf numFmtId="0" fontId="11" fillId="0" borderId="0"/>
    <xf numFmtId="0" fontId="11" fillId="0" borderId="0"/>
    <xf numFmtId="0" fontId="18" fillId="0" borderId="0"/>
    <xf numFmtId="0" fontId="11" fillId="0" borderId="0"/>
    <xf numFmtId="0" fontId="11" fillId="0" borderId="0"/>
    <xf numFmtId="0" fontId="18" fillId="0" borderId="0"/>
    <xf numFmtId="0" fontId="16" fillId="0" borderId="0"/>
    <xf numFmtId="0" fontId="16" fillId="0" borderId="0"/>
    <xf numFmtId="0" fontId="11" fillId="0" borderId="0"/>
    <xf numFmtId="0" fontId="18" fillId="0" borderId="0"/>
    <xf numFmtId="0" fontId="11" fillId="0" borderId="0"/>
    <xf numFmtId="0" fontId="11" fillId="0" borderId="0"/>
    <xf numFmtId="0" fontId="18" fillId="0" borderId="0"/>
    <xf numFmtId="0" fontId="18" fillId="0" borderId="0"/>
    <xf numFmtId="0" fontId="11" fillId="0" borderId="0"/>
    <xf numFmtId="0" fontId="16" fillId="23" borderId="8" applyNumberFormat="0" applyFont="0" applyAlignment="0" applyProtection="0"/>
    <xf numFmtId="0" fontId="31" fillId="20"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6" fillId="0" borderId="0"/>
    <xf numFmtId="0" fontId="16" fillId="0" borderId="0"/>
    <xf numFmtId="0" fontId="16" fillId="0" borderId="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0" fillId="26"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26" borderId="0" applyNumberFormat="0" applyBorder="0" applyAlignment="0" applyProtection="0"/>
    <xf numFmtId="0" fontId="51" fillId="33"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26"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2" fillId="38" borderId="0" applyNumberFormat="0" applyBorder="0" applyAlignment="0" applyProtection="0"/>
    <xf numFmtId="0" fontId="53" fillId="25" borderId="2" applyNumberFormat="0" applyAlignment="0" applyProtection="0"/>
    <xf numFmtId="0" fontId="54" fillId="39" borderId="3" applyNumberFormat="0" applyAlignment="0" applyProtection="0"/>
    <xf numFmtId="43" fontId="16" fillId="0" borderId="0" applyFont="0" applyFill="0" applyBorder="0" applyAlignment="0" applyProtection="0"/>
    <xf numFmtId="172" fontId="16"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ill="0" applyBorder="0" applyAlignment="0" applyProtection="0"/>
    <xf numFmtId="0" fontId="55" fillId="0" borderId="0" applyNumberFormat="0" applyFill="0" applyBorder="0" applyAlignment="0" applyProtection="0"/>
    <xf numFmtId="0" fontId="56" fillId="40" borderId="0" applyNumberFormat="0" applyBorder="0" applyAlignment="0" applyProtection="0"/>
    <xf numFmtId="0" fontId="57" fillId="0" borderId="23" applyNumberFormat="0" applyFill="0" applyAlignment="0" applyProtection="0"/>
    <xf numFmtId="0" fontId="58" fillId="0" borderId="5"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26" borderId="2" applyNumberFormat="0" applyAlignment="0" applyProtection="0"/>
    <xf numFmtId="0" fontId="61" fillId="0" borderId="7" applyNumberFormat="0" applyFill="0" applyAlignment="0" applyProtection="0"/>
    <xf numFmtId="0" fontId="62" fillId="31" borderId="0" applyNumberFormat="0" applyBorder="0" applyAlignment="0" applyProtection="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3"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174" fontId="63" fillId="0" borderId="0"/>
    <xf numFmtId="174" fontId="63" fillId="0" borderId="0"/>
    <xf numFmtId="0" fontId="16" fillId="27" borderId="8" applyNumberFormat="0" applyAlignment="0" applyProtection="0"/>
    <xf numFmtId="0" fontId="64" fillId="25" borderId="9" applyNumberFormat="0" applyAlignment="0" applyProtection="0"/>
    <xf numFmtId="9" fontId="16" fillId="0" borderId="0" applyFont="0" applyFill="0" applyBorder="0" applyAlignment="0" applyProtection="0"/>
    <xf numFmtId="0" fontId="65" fillId="0" borderId="0" applyNumberFormat="0" applyFill="0" applyBorder="0" applyAlignment="0" applyProtection="0"/>
    <xf numFmtId="0" fontId="66" fillId="0" borderId="25" applyNumberFormat="0" applyFill="0" applyAlignment="0" applyProtection="0"/>
    <xf numFmtId="0" fontId="67" fillId="0" borderId="0" applyNumberFormat="0" applyFill="0" applyBorder="0" applyAlignment="0" applyProtection="0"/>
    <xf numFmtId="0" fontId="16" fillId="0" borderId="0"/>
    <xf numFmtId="0" fontId="16" fillId="0" borderId="0"/>
    <xf numFmtId="0" fontId="9" fillId="0" borderId="0"/>
    <xf numFmtId="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177" fontId="72" fillId="0" borderId="0" applyNumberFormat="0">
      <alignment horizontal="justify" vertical="top" wrapText="1"/>
    </xf>
    <xf numFmtId="0" fontId="71" fillId="0" borderId="0"/>
    <xf numFmtId="0" fontId="71" fillId="0" borderId="0"/>
    <xf numFmtId="178" fontId="73" fillId="0" borderId="0" applyFill="0" applyBorder="0" applyAlignment="0"/>
    <xf numFmtId="171" fontId="74" fillId="0" borderId="0">
      <alignment vertical="top"/>
      <protection locked="0"/>
    </xf>
    <xf numFmtId="177" fontId="48" fillId="0" borderId="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179" fontId="48" fillId="0" borderId="0" applyFill="0" applyBorder="0" applyAlignment="0" applyProtection="0"/>
    <xf numFmtId="166" fontId="16" fillId="0" borderId="0" applyFont="0" applyFill="0" applyBorder="0" applyAlignment="0" applyProtection="0"/>
    <xf numFmtId="179"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43" fontId="16" fillId="0" borderId="0" applyFont="0" applyFill="0" applyBorder="0" applyAlignment="0" applyProtection="0"/>
    <xf numFmtId="165" fontId="48" fillId="0" borderId="0" applyFill="0" applyBorder="0" applyAlignment="0" applyProtection="0"/>
    <xf numFmtId="165" fontId="48" fillId="0" borderId="0" applyFill="0" applyBorder="0" applyAlignment="0" applyProtection="0"/>
    <xf numFmtId="165" fontId="48" fillId="0" borderId="0" applyFill="0" applyBorder="0" applyAlignment="0" applyProtection="0"/>
    <xf numFmtId="180" fontId="36" fillId="0" borderId="0">
      <protection locked="0"/>
    </xf>
    <xf numFmtId="180" fontId="36" fillId="0" borderId="0">
      <protection locked="0"/>
    </xf>
    <xf numFmtId="180" fontId="36" fillId="0" borderId="0">
      <protection locked="0"/>
    </xf>
    <xf numFmtId="180" fontId="36" fillId="0" borderId="0">
      <protection locked="0"/>
    </xf>
    <xf numFmtId="0" fontId="75" fillId="0" borderId="0" applyNumberFormat="0" applyAlignment="0">
      <alignment horizontal="left"/>
    </xf>
    <xf numFmtId="181" fontId="36" fillId="0" borderId="0">
      <protection locked="0"/>
    </xf>
    <xf numFmtId="181" fontId="36" fillId="0" borderId="0">
      <protection locked="0"/>
    </xf>
    <xf numFmtId="181" fontId="36" fillId="0" borderId="0">
      <protection locked="0"/>
    </xf>
    <xf numFmtId="181" fontId="36" fillId="0" borderId="0">
      <protection locked="0"/>
    </xf>
    <xf numFmtId="179" fontId="48" fillId="0" borderId="0" applyFill="0" applyBorder="0" applyAlignment="0" applyProtection="0"/>
    <xf numFmtId="179" fontId="48" fillId="0" borderId="0" applyFill="0" applyBorder="0" applyAlignment="0" applyProtection="0"/>
    <xf numFmtId="179" fontId="48" fillId="0" borderId="0" applyFill="0" applyBorder="0" applyAlignment="0" applyProtection="0"/>
    <xf numFmtId="0" fontId="76" fillId="0" borderId="0" applyNumberFormat="0" applyAlignment="0">
      <alignment horizontal="left"/>
    </xf>
    <xf numFmtId="2" fontId="48" fillId="0" borderId="0" applyFill="0" applyBorder="0" applyAlignment="0" applyProtection="0"/>
    <xf numFmtId="2" fontId="48" fillId="0" borderId="0" applyFill="0" applyBorder="0" applyAlignment="0" applyProtection="0"/>
    <xf numFmtId="2" fontId="48" fillId="0" borderId="0" applyFill="0" applyBorder="0" applyAlignment="0" applyProtection="0"/>
    <xf numFmtId="38" fontId="72" fillId="41" borderId="0" applyNumberFormat="0" applyBorder="0" applyAlignment="0" applyProtection="0"/>
    <xf numFmtId="0" fontId="77" fillId="0" borderId="27" applyNumberFormat="0" applyAlignment="0" applyProtection="0">
      <alignment horizontal="left" vertical="center"/>
    </xf>
    <xf numFmtId="0" fontId="77" fillId="0" borderId="18">
      <alignment horizontal="left" vertical="center"/>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10" fontId="72" fillId="42" borderId="1" applyNumberFormat="0" applyBorder="0" applyAlignment="0" applyProtection="0"/>
    <xf numFmtId="2" fontId="72" fillId="0" borderId="0">
      <alignment vertical="top"/>
    </xf>
    <xf numFmtId="0" fontId="41" fillId="0" borderId="0"/>
    <xf numFmtId="0" fontId="16" fillId="0" borderId="0"/>
    <xf numFmtId="0" fontId="80" fillId="0" borderId="0">
      <alignment vertical="center"/>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2" fontId="63" fillId="0" borderId="0"/>
    <xf numFmtId="182" fontId="63" fillId="0" borderId="0"/>
    <xf numFmtId="182" fontId="63" fillId="0" borderId="0"/>
    <xf numFmtId="182" fontId="63" fillId="0" borderId="0"/>
    <xf numFmtId="167" fontId="63" fillId="0" borderId="0"/>
    <xf numFmtId="0" fontId="16" fillId="0" borderId="0"/>
    <xf numFmtId="0" fontId="16" fillId="0" borderId="0"/>
    <xf numFmtId="0" fontId="16" fillId="0" borderId="0"/>
    <xf numFmtId="173" fontId="63" fillId="0" borderId="0"/>
    <xf numFmtId="173" fontId="63" fillId="0" borderId="0"/>
    <xf numFmtId="173" fontId="63" fillId="0" borderId="0"/>
    <xf numFmtId="173" fontId="63" fillId="0" borderId="0"/>
    <xf numFmtId="173" fontId="63" fillId="0" borderId="0"/>
    <xf numFmtId="173" fontId="63"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3" fontId="63" fillId="0" borderId="0"/>
    <xf numFmtId="173" fontId="63" fillId="0" borderId="0"/>
    <xf numFmtId="173" fontId="63" fillId="0" borderId="0"/>
    <xf numFmtId="173" fontId="63" fillId="0" borderId="0"/>
    <xf numFmtId="0" fontId="16" fillId="0" borderId="0"/>
    <xf numFmtId="0"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protection locked="0"/>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35" fillId="0" borderId="0"/>
    <xf numFmtId="0" fontId="35" fillId="0" borderId="0"/>
    <xf numFmtId="0" fontId="16" fillId="0" borderId="0"/>
    <xf numFmtId="0" fontId="8" fillId="0" borderId="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0" fontId="16" fillId="23" borderId="8" applyNumberFormat="0" applyFont="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83" fontId="82" fillId="0" borderId="0" applyNumberFormat="0" applyFill="0" applyBorder="0" applyAlignment="0" applyProtection="0">
      <alignment horizontal="left"/>
    </xf>
    <xf numFmtId="174" fontId="72" fillId="0" borderId="0" applyNumberFormat="0" applyBorder="0" applyAlignment="0">
      <alignment horizontal="center" vertical="top"/>
    </xf>
    <xf numFmtId="40" fontId="83" fillId="0" borderId="0" applyBorder="0">
      <alignment horizontal="right"/>
    </xf>
    <xf numFmtId="40" fontId="84" fillId="0" borderId="0" applyFont="0" applyFill="0" applyBorder="0" applyAlignment="0" applyProtection="0"/>
    <xf numFmtId="38"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10" fontId="16" fillId="0" borderId="0" applyFont="0" applyFill="0" applyBorder="0" applyAlignment="0" applyProtection="0"/>
    <xf numFmtId="0" fontId="85" fillId="0" borderId="0"/>
    <xf numFmtId="184" fontId="16" fillId="0" borderId="0" applyFont="0" applyFill="0" applyBorder="0" applyAlignment="0" applyProtection="0"/>
    <xf numFmtId="185" fontId="16" fillId="0" borderId="0" applyFont="0" applyFill="0" applyBorder="0" applyAlignment="0" applyProtection="0"/>
    <xf numFmtId="186" fontId="86" fillId="0" borderId="0" applyFont="0" applyFill="0" applyBorder="0" applyAlignment="0" applyProtection="0"/>
    <xf numFmtId="187" fontId="86" fillId="0" borderId="0" applyFont="0" applyFill="0" applyBorder="0" applyAlignment="0" applyProtection="0"/>
    <xf numFmtId="0" fontId="8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88" fillId="0" borderId="0"/>
    <xf numFmtId="0" fontId="88" fillId="0" borderId="0"/>
    <xf numFmtId="0" fontId="88" fillId="0" borderId="0"/>
    <xf numFmtId="0" fontId="8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2" fontId="72" fillId="0" borderId="0" applyAlignment="0">
      <alignment horizontal="left"/>
    </xf>
    <xf numFmtId="0" fontId="88" fillId="0" borderId="0"/>
    <xf numFmtId="9" fontId="16" fillId="0" borderId="0" applyFont="0" applyFill="0" applyBorder="0" applyAlignment="0" applyProtection="0">
      <alignment vertical="center"/>
    </xf>
    <xf numFmtId="188" fontId="89" fillId="0" borderId="0" applyFont="0" applyFill="0" applyBorder="0" applyAlignment="0" applyProtection="0"/>
    <xf numFmtId="0" fontId="8" fillId="0" borderId="0"/>
    <xf numFmtId="0" fontId="7"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67"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0" fontId="16" fillId="0" borderId="0"/>
    <xf numFmtId="43" fontId="7" fillId="0" borderId="0" applyFont="0" applyFill="0" applyBorder="0" applyAlignment="0" applyProtection="0"/>
    <xf numFmtId="0" fontId="6" fillId="0" borderId="0"/>
    <xf numFmtId="0" fontId="16" fillId="0" borderId="0"/>
    <xf numFmtId="0" fontId="6" fillId="0" borderId="0"/>
    <xf numFmtId="9" fontId="6" fillId="0" borderId="0" applyFont="0" applyFill="0" applyBorder="0" applyAlignment="0" applyProtection="0"/>
    <xf numFmtId="0" fontId="90" fillId="0" borderId="0">
      <alignment horizontal="center" wrapText="1"/>
      <protection locked="0"/>
    </xf>
    <xf numFmtId="165" fontId="16" fillId="0" borderId="1" applyNumberFormat="0" applyFont="0" applyFill="0" applyAlignment="0" applyProtection="0"/>
    <xf numFmtId="43" fontId="16" fillId="0" borderId="0" applyFont="0" applyFill="0" applyBorder="0" applyAlignment="0" applyProtection="0"/>
    <xf numFmtId="0" fontId="63" fillId="0" borderId="0" applyNumberFormat="0" applyAlignment="0"/>
    <xf numFmtId="44" fontId="16" fillId="0" borderId="0" applyFont="0" applyFill="0" applyBorder="0" applyAlignment="0" applyProtection="0"/>
    <xf numFmtId="44"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90" fontId="16" fillId="0" borderId="0" applyFont="0" applyFill="0" applyBorder="0" applyAlignment="0" applyProtection="0"/>
    <xf numFmtId="191" fontId="16" fillId="43" borderId="0"/>
    <xf numFmtId="191" fontId="16" fillId="44"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1" fillId="0" borderId="28" applyNumberFormat="0">
      <alignment horizontal="right"/>
    </xf>
    <xf numFmtId="0" fontId="16" fillId="0" borderId="0"/>
    <xf numFmtId="165" fontId="16" fillId="0" borderId="0" applyFont="0" applyFill="0" applyBorder="0" applyAlignment="0" applyProtection="0"/>
    <xf numFmtId="164" fontId="16" fillId="0" borderId="0" applyFont="0" applyFill="0" applyBorder="0" applyAlignment="0" applyProtection="0"/>
    <xf numFmtId="14" fontId="90" fillId="0" borderId="0">
      <alignment horizontal="center" wrapText="1"/>
      <protection locked="0"/>
    </xf>
    <xf numFmtId="192" fontId="92" fillId="0" borderId="0"/>
    <xf numFmtId="0" fontId="93" fillId="0" borderId="0" applyNumberFormat="0" applyFont="0" applyFill="0" applyBorder="0" applyAlignment="0" applyProtection="0">
      <alignment horizontal="left"/>
    </xf>
    <xf numFmtId="37" fontId="94" fillId="45" borderId="29" applyNumberFormat="0" applyFont="0" applyFill="0" applyAlignment="0" applyProtection="0">
      <protection locked="0"/>
    </xf>
    <xf numFmtId="193" fontId="16" fillId="0" borderId="0" applyFont="0" applyFill="0" applyBorder="0" applyAlignment="0" applyProtection="0"/>
    <xf numFmtId="194" fontId="16" fillId="0" borderId="0" applyFont="0" applyFill="0" applyBorder="0" applyAlignment="0" applyProtection="0"/>
    <xf numFmtId="0" fontId="36" fillId="0" borderId="0">
      <protection locked="0"/>
    </xf>
    <xf numFmtId="195" fontId="16" fillId="0" borderId="0">
      <protection locked="0"/>
    </xf>
    <xf numFmtId="196" fontId="95" fillId="0" borderId="0">
      <protection locked="0"/>
    </xf>
    <xf numFmtId="0" fontId="36" fillId="0" borderId="0">
      <protection locked="0"/>
    </xf>
    <xf numFmtId="197" fontId="16" fillId="0" borderId="0">
      <protection locked="0"/>
    </xf>
    <xf numFmtId="186" fontId="95" fillId="0" borderId="0" applyFont="0" applyFill="0" applyBorder="0" applyAlignment="0" applyProtection="0"/>
    <xf numFmtId="187" fontId="95" fillId="0" borderId="0" applyFont="0" applyFill="0" applyBorder="0" applyAlignment="0" applyProtection="0"/>
    <xf numFmtId="4" fontId="36" fillId="0" borderId="0">
      <protection locked="0"/>
    </xf>
    <xf numFmtId="198" fontId="95" fillId="0" borderId="0">
      <protection locked="0"/>
    </xf>
    <xf numFmtId="199" fontId="16" fillId="0" borderId="0">
      <alignment vertical="center"/>
    </xf>
    <xf numFmtId="0" fontId="37" fillId="0" borderId="0">
      <protection locked="0"/>
    </xf>
    <xf numFmtId="0" fontId="37" fillId="0" borderId="0">
      <protection locked="0"/>
    </xf>
    <xf numFmtId="200" fontId="95" fillId="0" borderId="0">
      <protection locked="0"/>
    </xf>
    <xf numFmtId="0" fontId="95" fillId="0" borderId="0"/>
    <xf numFmtId="0" fontId="36" fillId="0" borderId="30">
      <protection locked="0"/>
    </xf>
    <xf numFmtId="199" fontId="16" fillId="0" borderId="0" applyFont="0" applyFill="0" applyBorder="0" applyAlignment="0" applyProtection="0"/>
    <xf numFmtId="201" fontId="16" fillId="0" borderId="0" applyFont="0" applyFill="0" applyBorder="0" applyAlignment="0" applyProtection="0"/>
    <xf numFmtId="0" fontId="5" fillId="0" borderId="0"/>
    <xf numFmtId="0" fontId="16" fillId="0" borderId="0"/>
    <xf numFmtId="0" fontId="4" fillId="0" borderId="0"/>
    <xf numFmtId="0" fontId="16" fillId="0" borderId="0"/>
    <xf numFmtId="0" fontId="3" fillId="0" borderId="0"/>
    <xf numFmtId="43"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00" fillId="0" borderId="0" applyFont="0" applyFill="0" applyBorder="0" applyAlignment="0" applyProtection="0"/>
  </cellStyleXfs>
  <cellXfs count="138">
    <xf numFmtId="0" fontId="0" fillId="0" borderId="0" xfId="0"/>
    <xf numFmtId="0" fontId="16" fillId="0" borderId="0" xfId="145"/>
    <xf numFmtId="0" fontId="42" fillId="0" borderId="20" xfId="145" applyFont="1" applyBorder="1" applyAlignment="1">
      <alignment horizontal="center" vertical="center"/>
    </xf>
    <xf numFmtId="0" fontId="41" fillId="0" borderId="20" xfId="145" applyFont="1" applyBorder="1" applyAlignment="1">
      <alignment horizontal="center" vertical="center"/>
    </xf>
    <xf numFmtId="0" fontId="16" fillId="0" borderId="0" xfId="145" applyFill="1"/>
    <xf numFmtId="0" fontId="42" fillId="0" borderId="20" xfId="145" applyFont="1" applyFill="1" applyBorder="1" applyAlignment="1">
      <alignment horizontal="center" vertical="center"/>
    </xf>
    <xf numFmtId="0" fontId="41" fillId="0" borderId="20" xfId="145" applyFont="1" applyFill="1" applyBorder="1" applyAlignment="1">
      <alignment horizontal="center" vertical="center"/>
    </xf>
    <xf numFmtId="0" fontId="46" fillId="0" borderId="20" xfId="146" applyFont="1" applyFill="1" applyBorder="1" applyAlignment="1">
      <alignment horizontal="center" vertical="center"/>
    </xf>
    <xf numFmtId="0" fontId="48" fillId="0" borderId="20" xfId="146" applyFont="1" applyFill="1" applyBorder="1" applyAlignment="1">
      <alignment horizontal="center" vertical="center"/>
    </xf>
    <xf numFmtId="0" fontId="16" fillId="0" borderId="20" xfId="145" applyBorder="1"/>
    <xf numFmtId="0" fontId="16" fillId="0" borderId="20" xfId="145" applyBorder="1" applyAlignment="1">
      <alignment horizontal="center"/>
    </xf>
    <xf numFmtId="0" fontId="68" fillId="24" borderId="1" xfId="146" applyFont="1" applyFill="1" applyBorder="1" applyAlignment="1">
      <alignment horizontal="center" wrapText="1"/>
    </xf>
    <xf numFmtId="0" fontId="43" fillId="24" borderId="1" xfId="145" applyFont="1" applyFill="1" applyBorder="1" applyAlignment="1">
      <alignment horizontal="center"/>
    </xf>
    <xf numFmtId="2" fontId="43" fillId="24" borderId="1" xfId="145" applyNumberFormat="1" applyFont="1" applyFill="1" applyBorder="1" applyAlignment="1">
      <alignment horizontal="center"/>
    </xf>
    <xf numFmtId="0" fontId="49" fillId="24" borderId="0" xfId="145" applyFont="1" applyFill="1" applyAlignment="1"/>
    <xf numFmtId="0" fontId="43" fillId="24" borderId="20" xfId="146" applyFont="1" applyFill="1" applyBorder="1" applyAlignment="1">
      <alignment horizontal="center"/>
    </xf>
    <xf numFmtId="0" fontId="49" fillId="24" borderId="20" xfId="146" applyFont="1" applyFill="1" applyBorder="1" applyAlignment="1">
      <alignment horizontal="center"/>
    </xf>
    <xf numFmtId="0" fontId="46" fillId="0" borderId="1" xfId="145" applyFont="1" applyBorder="1" applyAlignment="1">
      <alignment horizontal="center"/>
    </xf>
    <xf numFmtId="0" fontId="44" fillId="0" borderId="1" xfId="145" applyFont="1" applyFill="1" applyBorder="1" applyAlignment="1">
      <alignment horizontal="center" vertical="center" wrapText="1"/>
    </xf>
    <xf numFmtId="43" fontId="44" fillId="0" borderId="1" xfId="145" applyNumberFormat="1" applyFont="1" applyFill="1" applyBorder="1" applyAlignment="1">
      <alignment horizontal="center" vertical="center" wrapText="1"/>
    </xf>
    <xf numFmtId="0" fontId="46" fillId="0" borderId="1" xfId="146" applyFont="1" applyFill="1" applyBorder="1" applyAlignment="1">
      <alignment horizontal="left" vertical="center" wrapText="1"/>
    </xf>
    <xf numFmtId="0" fontId="46" fillId="0" borderId="26" xfId="145" applyFont="1" applyBorder="1" applyAlignment="1">
      <alignment horizontal="center"/>
    </xf>
    <xf numFmtId="2" fontId="46" fillId="0" borderId="26" xfId="145" applyNumberFormat="1" applyFont="1" applyBorder="1" applyAlignment="1">
      <alignment horizontal="center"/>
    </xf>
    <xf numFmtId="0" fontId="46" fillId="0" borderId="1" xfId="145" applyFont="1" applyBorder="1" applyAlignment="1">
      <alignment horizontal="center" vertical="center" wrapText="1"/>
    </xf>
    <xf numFmtId="0" fontId="46" fillId="0" borderId="1" xfId="145" applyFont="1" applyBorder="1" applyAlignment="1">
      <alignment horizontal="left" vertical="center" wrapText="1"/>
    </xf>
    <xf numFmtId="43" fontId="69" fillId="0" borderId="1" xfId="145" applyNumberFormat="1" applyFont="1" applyBorder="1" applyAlignment="1">
      <alignment horizontal="center"/>
    </xf>
    <xf numFmtId="176" fontId="69" fillId="0" borderId="1" xfId="145" applyNumberFormat="1" applyFont="1" applyBorder="1" applyAlignment="1">
      <alignment horizontal="center"/>
    </xf>
    <xf numFmtId="43" fontId="45" fillId="0" borderId="1" xfId="145" applyNumberFormat="1" applyFont="1" applyBorder="1" applyAlignment="1">
      <alignment horizontal="center"/>
    </xf>
    <xf numFmtId="0" fontId="48" fillId="0" borderId="20" xfId="145" applyFont="1" applyBorder="1"/>
    <xf numFmtId="17" fontId="46" fillId="0" borderId="1" xfId="145" applyNumberFormat="1" applyFont="1" applyBorder="1" applyAlignment="1">
      <alignment horizontal="center" vertical="center" wrapText="1"/>
    </xf>
    <xf numFmtId="0" fontId="70" fillId="0" borderId="1" xfId="146" applyFont="1" applyFill="1" applyBorder="1" applyAlignment="1">
      <alignment horizontal="left" vertical="center" wrapText="1"/>
    </xf>
    <xf numFmtId="49" fontId="46" fillId="0" borderId="1" xfId="145" applyNumberFormat="1" applyFont="1" applyBorder="1" applyAlignment="1">
      <alignment horizontal="center" vertical="center" wrapText="1"/>
    </xf>
    <xf numFmtId="49" fontId="44" fillId="24" borderId="1" xfId="145" applyNumberFormat="1" applyFont="1" applyFill="1" applyBorder="1" applyAlignment="1">
      <alignment horizontal="center" wrapText="1"/>
    </xf>
    <xf numFmtId="43" fontId="46" fillId="0" borderId="1" xfId="145" applyNumberFormat="1" applyFont="1" applyBorder="1" applyAlignment="1">
      <alignment horizontal="center"/>
    </xf>
    <xf numFmtId="0" fontId="16" fillId="24" borderId="0" xfId="145" applyFill="1"/>
    <xf numFmtId="0" fontId="42" fillId="24" borderId="20" xfId="145" applyFont="1" applyFill="1" applyBorder="1" applyAlignment="1">
      <alignment horizontal="center" vertical="center"/>
    </xf>
    <xf numFmtId="0" fontId="41" fillId="24" borderId="20" xfId="145" applyFont="1" applyFill="1" applyBorder="1" applyAlignment="1">
      <alignment horizontal="center" vertical="center"/>
    </xf>
    <xf numFmtId="43" fontId="44" fillId="24" borderId="17" xfId="145" applyNumberFormat="1" applyFont="1" applyFill="1" applyBorder="1" applyAlignment="1">
      <alignment horizontal="center" vertical="center" wrapText="1"/>
    </xf>
    <xf numFmtId="0" fontId="44" fillId="24" borderId="17" xfId="145" applyFont="1" applyFill="1" applyBorder="1" applyAlignment="1">
      <alignment horizontal="center" vertical="center" wrapText="1"/>
    </xf>
    <xf numFmtId="0" fontId="44" fillId="24" borderId="12" xfId="145" applyFont="1" applyFill="1" applyBorder="1" applyAlignment="1">
      <alignment horizontal="center" vertical="center" wrapText="1"/>
    </xf>
    <xf numFmtId="43" fontId="96" fillId="0" borderId="1" xfId="145" applyNumberFormat="1" applyFont="1" applyBorder="1" applyAlignment="1">
      <alignment horizontal="center"/>
    </xf>
    <xf numFmtId="43" fontId="97" fillId="0" borderId="1" xfId="145" applyNumberFormat="1" applyFont="1" applyBorder="1" applyAlignment="1">
      <alignment horizontal="center"/>
    </xf>
    <xf numFmtId="1" fontId="16" fillId="0" borderId="0" xfId="145" applyNumberFormat="1"/>
    <xf numFmtId="202" fontId="16" fillId="0" borderId="0" xfId="145" applyNumberFormat="1"/>
    <xf numFmtId="203" fontId="16" fillId="0" borderId="0" xfId="145" applyNumberFormat="1"/>
    <xf numFmtId="0" fontId="98" fillId="0" borderId="1" xfId="145" applyFont="1" applyBorder="1" applyAlignment="1">
      <alignment horizontal="center" vertical="center" wrapText="1"/>
    </xf>
    <xf numFmtId="0" fontId="16" fillId="0" borderId="31" xfId="145" applyBorder="1"/>
    <xf numFmtId="0" fontId="48" fillId="0" borderId="1" xfId="145" applyFont="1" applyBorder="1"/>
    <xf numFmtId="0" fontId="0" fillId="0" borderId="1" xfId="0" applyBorder="1" applyAlignment="1">
      <alignment horizontal="center" vertical="center"/>
    </xf>
    <xf numFmtId="0" fontId="0" fillId="0" borderId="1" xfId="0" applyBorder="1" applyAlignment="1">
      <alignment vertical="center"/>
    </xf>
    <xf numFmtId="0" fontId="38" fillId="0" borderId="1" xfId="0" applyFont="1" applyBorder="1" applyAlignment="1">
      <alignment vertical="center"/>
    </xf>
    <xf numFmtId="0" fontId="16"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8" fillId="0" borderId="1" xfId="0" applyFont="1" applyBorder="1" applyAlignment="1">
      <alignment horizontal="center" vertical="center"/>
    </xf>
    <xf numFmtId="0" fontId="46" fillId="46" borderId="26" xfId="145" applyFont="1" applyFill="1" applyBorder="1" applyAlignment="1">
      <alignment horizontal="center" vertical="center" wrapText="1"/>
    </xf>
    <xf numFmtId="0" fontId="44" fillId="46" borderId="26" xfId="146" applyFont="1" applyFill="1" applyBorder="1" applyAlignment="1">
      <alignment horizontal="left" wrapText="1"/>
    </xf>
    <xf numFmtId="0" fontId="46" fillId="46" borderId="26" xfId="145" applyFont="1" applyFill="1" applyBorder="1" applyAlignment="1">
      <alignment horizontal="center"/>
    </xf>
    <xf numFmtId="0" fontId="44" fillId="46" borderId="1" xfId="145" applyFont="1" applyFill="1" applyBorder="1" applyAlignment="1">
      <alignment horizontal="center" vertical="center" wrapText="1"/>
    </xf>
    <xf numFmtId="0" fontId="43" fillId="46" borderId="1" xfId="145" applyFont="1" applyFill="1" applyBorder="1" applyAlignment="1">
      <alignment horizontal="left" vertical="center"/>
    </xf>
    <xf numFmtId="0" fontId="44" fillId="46" borderId="1" xfId="145" applyFont="1" applyFill="1" applyBorder="1" applyAlignment="1">
      <alignment horizontal="center" vertical="center"/>
    </xf>
    <xf numFmtId="43" fontId="44" fillId="46" borderId="1" xfId="145" applyNumberFormat="1" applyFont="1" applyFill="1" applyBorder="1" applyAlignment="1">
      <alignment horizontal="center" vertical="center" wrapText="1"/>
    </xf>
    <xf numFmtId="0" fontId="44" fillId="24" borderId="32" xfId="145" applyFont="1" applyFill="1" applyBorder="1" applyAlignment="1">
      <alignment horizontal="center" vertical="center" wrapText="1"/>
    </xf>
    <xf numFmtId="0" fontId="44" fillId="24" borderId="33" xfId="145" applyFont="1" applyFill="1" applyBorder="1" applyAlignment="1">
      <alignment horizontal="center" vertical="center"/>
    </xf>
    <xf numFmtId="43" fontId="44" fillId="24" borderId="33" xfId="145" applyNumberFormat="1" applyFont="1" applyFill="1" applyBorder="1" applyAlignment="1">
      <alignment horizontal="center" vertical="center" wrapText="1"/>
    </xf>
    <xf numFmtId="0" fontId="44" fillId="24" borderId="33" xfId="145" applyFont="1" applyFill="1" applyBorder="1" applyAlignment="1">
      <alignment horizontal="center" vertical="center" wrapText="1"/>
    </xf>
    <xf numFmtId="0" fontId="44" fillId="24" borderId="34" xfId="145" applyFont="1" applyFill="1" applyBorder="1" applyAlignment="1">
      <alignment horizontal="center" vertical="center" wrapText="1"/>
    </xf>
    <xf numFmtId="43" fontId="44" fillId="24" borderId="14" xfId="145" applyNumberFormat="1" applyFont="1" applyFill="1" applyBorder="1" applyAlignment="1">
      <alignment horizontal="center" vertical="center" wrapText="1"/>
    </xf>
    <xf numFmtId="0" fontId="44" fillId="24" borderId="35" xfId="145" applyFont="1" applyFill="1" applyBorder="1" applyAlignment="1">
      <alignment horizontal="center" vertical="center" wrapText="1"/>
    </xf>
    <xf numFmtId="0" fontId="43" fillId="24" borderId="33" xfId="145" applyFont="1" applyFill="1" applyBorder="1" applyAlignment="1">
      <alignment horizontal="center" vertical="center"/>
    </xf>
    <xf numFmtId="0" fontId="44" fillId="24" borderId="33" xfId="145" applyFont="1" applyFill="1" applyBorder="1" applyAlignment="1">
      <alignment horizontal="center" vertical="center"/>
    </xf>
    <xf numFmtId="0" fontId="44" fillId="24" borderId="1" xfId="145" applyFont="1" applyFill="1" applyBorder="1" applyAlignment="1">
      <alignment horizontal="center" vertical="center" wrapText="1"/>
    </xf>
    <xf numFmtId="0" fontId="43" fillId="24" borderId="1" xfId="145" applyFont="1" applyFill="1" applyBorder="1" applyAlignment="1">
      <alignment horizontal="center" vertical="center"/>
    </xf>
    <xf numFmtId="0" fontId="44" fillId="24" borderId="1" xfId="145" applyFont="1" applyFill="1" applyBorder="1" applyAlignment="1">
      <alignment horizontal="center" vertical="center"/>
    </xf>
    <xf numFmtId="43" fontId="44" fillId="24" borderId="1" xfId="145" applyNumberFormat="1" applyFont="1" applyFill="1" applyBorder="1" applyAlignment="1">
      <alignment horizontal="center" vertical="center" wrapText="1"/>
    </xf>
    <xf numFmtId="0" fontId="45" fillId="24" borderId="1" xfId="145" applyFont="1" applyFill="1" applyBorder="1" applyAlignment="1">
      <alignment horizontal="center" vertical="center"/>
    </xf>
    <xf numFmtId="0" fontId="16" fillId="0" borderId="37" xfId="145" applyBorder="1" applyAlignment="1">
      <alignment horizontal="center"/>
    </xf>
    <xf numFmtId="0" fontId="16" fillId="0" borderId="37" xfId="145" applyBorder="1"/>
    <xf numFmtId="0" fontId="0" fillId="0" borderId="0" xfId="0" applyAlignment="1"/>
    <xf numFmtId="0" fontId="77" fillId="0" borderId="1" xfId="0" applyFont="1" applyBorder="1" applyAlignment="1">
      <alignment horizontal="center" vertical="center"/>
    </xf>
    <xf numFmtId="0" fontId="77" fillId="0" borderId="1" xfId="0" applyFont="1" applyBorder="1" applyAlignment="1">
      <alignment vertical="center"/>
    </xf>
    <xf numFmtId="2" fontId="16" fillId="0" borderId="20" xfId="145" applyNumberFormat="1" applyBorder="1" applyAlignment="1">
      <alignment horizontal="center"/>
    </xf>
    <xf numFmtId="43" fontId="69" fillId="0" borderId="0" xfId="145" applyNumberFormat="1" applyFont="1" applyBorder="1" applyAlignment="1">
      <alignment horizontal="center"/>
    </xf>
    <xf numFmtId="0" fontId="16" fillId="0" borderId="38" xfId="145" applyBorder="1"/>
    <xf numFmtId="49" fontId="46" fillId="47" borderId="1" xfId="145" applyNumberFormat="1" applyFont="1" applyFill="1" applyBorder="1" applyAlignment="1">
      <alignment horizontal="center" vertical="center" wrapText="1"/>
    </xf>
    <xf numFmtId="0" fontId="46" fillId="47" borderId="1" xfId="146" applyFont="1" applyFill="1" applyBorder="1" applyAlignment="1">
      <alignment horizontal="left" vertical="center" wrapText="1"/>
    </xf>
    <xf numFmtId="0" fontId="46" fillId="47" borderId="1" xfId="145" applyFont="1" applyFill="1" applyBorder="1" applyAlignment="1">
      <alignment horizontal="center"/>
    </xf>
    <xf numFmtId="43" fontId="45" fillId="47" borderId="1" xfId="145" applyNumberFormat="1" applyFont="1" applyFill="1" applyBorder="1" applyAlignment="1">
      <alignment horizontal="center"/>
    </xf>
    <xf numFmtId="43" fontId="69" fillId="47" borderId="1" xfId="145" applyNumberFormat="1" applyFont="1" applyFill="1" applyBorder="1" applyAlignment="1">
      <alignment horizontal="center"/>
    </xf>
    <xf numFmtId="49" fontId="46" fillId="47" borderId="0" xfId="145" applyNumberFormat="1" applyFont="1" applyFill="1" applyBorder="1" applyAlignment="1">
      <alignment horizontal="center" vertical="center" wrapText="1"/>
    </xf>
    <xf numFmtId="0" fontId="46" fillId="47" borderId="1" xfId="145" applyFont="1" applyFill="1" applyBorder="1" applyAlignment="1">
      <alignment horizontal="left" vertical="center" wrapText="1"/>
    </xf>
    <xf numFmtId="0" fontId="16" fillId="47" borderId="1" xfId="145" applyFill="1" applyBorder="1" applyAlignment="1">
      <alignment horizontal="center"/>
    </xf>
    <xf numFmtId="0" fontId="16" fillId="47" borderId="1" xfId="145" applyFill="1" applyBorder="1"/>
    <xf numFmtId="0" fontId="16" fillId="48" borderId="0" xfId="540" applyFill="1"/>
    <xf numFmtId="0" fontId="102" fillId="48" borderId="0" xfId="540" applyFont="1" applyFill="1" applyAlignment="1">
      <alignment horizontal="center"/>
    </xf>
    <xf numFmtId="204" fontId="16" fillId="48" borderId="0" xfId="540" applyNumberFormat="1" applyFill="1"/>
    <xf numFmtId="205" fontId="16" fillId="48" borderId="0" xfId="540" applyNumberFormat="1" applyFill="1"/>
    <xf numFmtId="43" fontId="0" fillId="0" borderId="1" xfId="634" applyFont="1" applyBorder="1" applyAlignment="1">
      <alignment vertical="center"/>
    </xf>
    <xf numFmtId="43" fontId="38" fillId="0" borderId="1" xfId="634" applyFont="1" applyBorder="1" applyAlignment="1">
      <alignment vertical="center"/>
    </xf>
    <xf numFmtId="43" fontId="77" fillId="0" borderId="1" xfId="634" applyFont="1" applyBorder="1" applyAlignment="1">
      <alignment vertical="center"/>
    </xf>
    <xf numFmtId="43" fontId="69" fillId="0" borderId="1" xfId="634" applyFont="1" applyBorder="1" applyAlignment="1">
      <alignment horizontal="center"/>
    </xf>
    <xf numFmtId="43" fontId="43" fillId="24" borderId="1" xfId="634" applyFont="1" applyFill="1" applyBorder="1" applyAlignment="1">
      <alignment horizontal="center"/>
    </xf>
    <xf numFmtId="0" fontId="16" fillId="46" borderId="1" xfId="0" applyFont="1" applyFill="1" applyBorder="1"/>
    <xf numFmtId="0" fontId="0" fillId="0" borderId="1" xfId="0" applyBorder="1"/>
    <xf numFmtId="49" fontId="0" fillId="0" borderId="1" xfId="0" applyNumberFormat="1" applyBorder="1" applyAlignment="1">
      <alignment vertical="center"/>
    </xf>
    <xf numFmtId="17" fontId="0" fillId="0" borderId="1" xfId="0" applyNumberFormat="1" applyBorder="1" applyAlignment="1">
      <alignment vertical="center"/>
    </xf>
    <xf numFmtId="49" fontId="16" fillId="0" borderId="1" xfId="0" applyNumberFormat="1" applyFont="1" applyBorder="1" applyAlignment="1">
      <alignment vertical="center"/>
    </xf>
    <xf numFmtId="0" fontId="16" fillId="46" borderId="1" xfId="0" applyFont="1" applyFill="1" applyBorder="1" applyAlignment="1"/>
    <xf numFmtId="0" fontId="0" fillId="0" borderId="1" xfId="0" applyBorder="1" applyAlignment="1"/>
    <xf numFmtId="49" fontId="0" fillId="0" borderId="1" xfId="0" applyNumberFormat="1" applyBorder="1" applyAlignment="1"/>
    <xf numFmtId="17" fontId="0" fillId="0" borderId="1" xfId="0" applyNumberFormat="1" applyBorder="1" applyAlignment="1"/>
    <xf numFmtId="49" fontId="16" fillId="0" borderId="1" xfId="0" applyNumberFormat="1" applyFont="1" applyBorder="1" applyAlignment="1"/>
    <xf numFmtId="43" fontId="103" fillId="47" borderId="1" xfId="145" applyNumberFormat="1" applyFont="1" applyFill="1" applyBorder="1" applyAlignment="1">
      <alignment horizontal="center"/>
    </xf>
    <xf numFmtId="0" fontId="16" fillId="0" borderId="0" xfId="145" applyBorder="1"/>
    <xf numFmtId="0" fontId="101" fillId="0" borderId="0" xfId="0" applyFont="1" applyAlignment="1">
      <alignment horizontal="center" vertical="center" wrapText="1"/>
    </xf>
    <xf numFmtId="0" fontId="0" fillId="0" borderId="0" xfId="0" applyAlignment="1">
      <alignment horizontal="center" vertical="center"/>
    </xf>
    <xf numFmtId="0" fontId="99" fillId="0" borderId="1" xfId="0" applyFont="1" applyBorder="1" applyAlignment="1">
      <alignment horizontal="center" vertical="center"/>
    </xf>
    <xf numFmtId="0" fontId="43" fillId="0" borderId="21" xfId="145" applyFont="1" applyBorder="1" applyAlignment="1">
      <alignment horizontal="center" vertical="center" wrapText="1"/>
    </xf>
    <xf numFmtId="0" fontId="43" fillId="0" borderId="22" xfId="145" applyFont="1" applyBorder="1" applyAlignment="1">
      <alignment horizontal="center" vertical="center" wrapText="1"/>
    </xf>
    <xf numFmtId="0" fontId="43" fillId="0" borderId="19" xfId="145" applyFont="1" applyBorder="1" applyAlignment="1">
      <alignment horizontal="center" vertical="center" wrapText="1"/>
    </xf>
    <xf numFmtId="0" fontId="44" fillId="24" borderId="15" xfId="145" applyFont="1" applyFill="1" applyBorder="1" applyAlignment="1">
      <alignment horizontal="center" vertical="center" wrapText="1"/>
    </xf>
    <xf numFmtId="0" fontId="44" fillId="24" borderId="13" xfId="145" applyFont="1" applyFill="1" applyBorder="1" applyAlignment="1">
      <alignment horizontal="center" vertical="center" wrapText="1"/>
    </xf>
    <xf numFmtId="0" fontId="43" fillId="24" borderId="16" xfId="145" applyFont="1" applyFill="1" applyBorder="1" applyAlignment="1">
      <alignment horizontal="center" vertical="center"/>
    </xf>
    <xf numFmtId="0" fontId="45" fillId="24" borderId="17" xfId="145" applyFont="1" applyFill="1" applyBorder="1" applyAlignment="1">
      <alignment horizontal="center" vertical="center"/>
    </xf>
    <xf numFmtId="0" fontId="44" fillId="24" borderId="16" xfId="145" applyFont="1" applyFill="1" applyBorder="1" applyAlignment="1">
      <alignment horizontal="center" vertical="center"/>
    </xf>
    <xf numFmtId="0" fontId="44" fillId="24" borderId="17" xfId="145" applyFont="1" applyFill="1" applyBorder="1" applyAlignment="1">
      <alignment horizontal="center" vertical="center"/>
    </xf>
    <xf numFmtId="0" fontId="44" fillId="24" borderId="11" xfId="145" applyFont="1" applyFill="1" applyBorder="1" applyAlignment="1">
      <alignment horizontal="center" vertical="center"/>
    </xf>
    <xf numFmtId="0" fontId="48" fillId="0" borderId="1" xfId="0" applyFont="1" applyBorder="1" applyAlignment="1">
      <alignment horizontal="center" wrapText="1"/>
    </xf>
    <xf numFmtId="0" fontId="40" fillId="0" borderId="1" xfId="0" applyFont="1" applyBorder="1" applyAlignment="1">
      <alignment horizontal="center" wrapText="1"/>
    </xf>
    <xf numFmtId="0" fontId="0" fillId="0" borderId="1" xfId="0" applyBorder="1" applyAlignment="1">
      <alignment horizontal="center"/>
    </xf>
    <xf numFmtId="0" fontId="38" fillId="0" borderId="1" xfId="0" applyFont="1" applyBorder="1" applyAlignment="1">
      <alignment horizontal="center"/>
    </xf>
    <xf numFmtId="0" fontId="44" fillId="24" borderId="36" xfId="145" applyFont="1" applyFill="1" applyBorder="1" applyAlignment="1">
      <alignment horizontal="center" vertical="center" wrapText="1"/>
    </xf>
    <xf numFmtId="0" fontId="45" fillId="24" borderId="33" xfId="145" applyFont="1" applyFill="1" applyBorder="1" applyAlignment="1">
      <alignment horizontal="center" vertical="center"/>
    </xf>
    <xf numFmtId="0" fontId="44" fillId="24" borderId="33" xfId="145" applyFont="1" applyFill="1" applyBorder="1" applyAlignment="1">
      <alignment horizontal="center" vertical="center"/>
    </xf>
    <xf numFmtId="0" fontId="44" fillId="24" borderId="39" xfId="145" applyFont="1" applyFill="1" applyBorder="1" applyAlignment="1">
      <alignment horizontal="center" vertical="center"/>
    </xf>
    <xf numFmtId="0" fontId="44" fillId="24" borderId="41" xfId="145" applyFont="1" applyFill="1" applyBorder="1" applyAlignment="1">
      <alignment horizontal="center" vertical="center"/>
    </xf>
    <xf numFmtId="0" fontId="44" fillId="24" borderId="40" xfId="145" applyFont="1" applyFill="1" applyBorder="1" applyAlignment="1">
      <alignment horizontal="center" vertical="center"/>
    </xf>
    <xf numFmtId="0" fontId="40" fillId="0" borderId="1" xfId="0" applyFont="1" applyBorder="1" applyAlignment="1">
      <alignment horizontal="center" vertical="center" wrapText="1"/>
    </xf>
  </cellXfs>
  <cellStyles count="635">
    <cellStyle name="20% - Accent1 2" xfId="3" xr:uid="{00000000-0005-0000-0000-000000000000}"/>
    <cellStyle name="20% - Accent1 3" xfId="68" xr:uid="{00000000-0005-0000-0000-000001000000}"/>
    <cellStyle name="20% - Accent1 4" xfId="147" xr:uid="{00000000-0005-0000-0000-000002000000}"/>
    <cellStyle name="20% - Accent2 2" xfId="4" xr:uid="{00000000-0005-0000-0000-000003000000}"/>
    <cellStyle name="20% - Accent2 3" xfId="69" xr:uid="{00000000-0005-0000-0000-000004000000}"/>
    <cellStyle name="20% - Accent2 4" xfId="148" xr:uid="{00000000-0005-0000-0000-000005000000}"/>
    <cellStyle name="20% - Accent3 2" xfId="5" xr:uid="{00000000-0005-0000-0000-000006000000}"/>
    <cellStyle name="20% - Accent3 3" xfId="70" xr:uid="{00000000-0005-0000-0000-000007000000}"/>
    <cellStyle name="20% - Accent3 4" xfId="149" xr:uid="{00000000-0005-0000-0000-000008000000}"/>
    <cellStyle name="20% - Accent4 2" xfId="6" xr:uid="{00000000-0005-0000-0000-000009000000}"/>
    <cellStyle name="20% - Accent4 3" xfId="71" xr:uid="{00000000-0005-0000-0000-00000A000000}"/>
    <cellStyle name="20% - Accent4 4" xfId="150" xr:uid="{00000000-0005-0000-0000-00000B000000}"/>
    <cellStyle name="20% - Accent5 2" xfId="7" xr:uid="{00000000-0005-0000-0000-00000C000000}"/>
    <cellStyle name="20% - Accent5 3" xfId="72" xr:uid="{00000000-0005-0000-0000-00000D000000}"/>
    <cellStyle name="20% - Accent5 4" xfId="151" xr:uid="{00000000-0005-0000-0000-00000E000000}"/>
    <cellStyle name="20% - Accent6 2" xfId="8" xr:uid="{00000000-0005-0000-0000-00000F000000}"/>
    <cellStyle name="20% - Accent6 3" xfId="73" xr:uid="{00000000-0005-0000-0000-000010000000}"/>
    <cellStyle name="20% - Accent6 4" xfId="152" xr:uid="{00000000-0005-0000-0000-000011000000}"/>
    <cellStyle name="40% - Accent1 2" xfId="9" xr:uid="{00000000-0005-0000-0000-000012000000}"/>
    <cellStyle name="40% - Accent1 3" xfId="74" xr:uid="{00000000-0005-0000-0000-000013000000}"/>
    <cellStyle name="40% - Accent1 4" xfId="153" xr:uid="{00000000-0005-0000-0000-000014000000}"/>
    <cellStyle name="40% - Accent2 2" xfId="10" xr:uid="{00000000-0005-0000-0000-000015000000}"/>
    <cellStyle name="40% - Accent2 3" xfId="75" xr:uid="{00000000-0005-0000-0000-000016000000}"/>
    <cellStyle name="40% - Accent2 4" xfId="154" xr:uid="{00000000-0005-0000-0000-000017000000}"/>
    <cellStyle name="40% - Accent3 2" xfId="11" xr:uid="{00000000-0005-0000-0000-000018000000}"/>
    <cellStyle name="40% - Accent3 3" xfId="76" xr:uid="{00000000-0005-0000-0000-000019000000}"/>
    <cellStyle name="40% - Accent3 4" xfId="155" xr:uid="{00000000-0005-0000-0000-00001A000000}"/>
    <cellStyle name="40% - Accent4 2" xfId="12" xr:uid="{00000000-0005-0000-0000-00001B000000}"/>
    <cellStyle name="40% - Accent4 3" xfId="77" xr:uid="{00000000-0005-0000-0000-00001C000000}"/>
    <cellStyle name="40% - Accent4 4" xfId="156" xr:uid="{00000000-0005-0000-0000-00001D000000}"/>
    <cellStyle name="40% - Accent5 2" xfId="13" xr:uid="{00000000-0005-0000-0000-00001E000000}"/>
    <cellStyle name="40% - Accent5 3" xfId="78" xr:uid="{00000000-0005-0000-0000-00001F000000}"/>
    <cellStyle name="40% - Accent5 4" xfId="157" xr:uid="{00000000-0005-0000-0000-000020000000}"/>
    <cellStyle name="40% - Accent6 2" xfId="14" xr:uid="{00000000-0005-0000-0000-000021000000}"/>
    <cellStyle name="40% - Accent6 3" xfId="79" xr:uid="{00000000-0005-0000-0000-000022000000}"/>
    <cellStyle name="40% - Accent6 4" xfId="158" xr:uid="{00000000-0005-0000-0000-000023000000}"/>
    <cellStyle name="60% - Accent1 2" xfId="15" xr:uid="{00000000-0005-0000-0000-000024000000}"/>
    <cellStyle name="60% - Accent1 3" xfId="80" xr:uid="{00000000-0005-0000-0000-000025000000}"/>
    <cellStyle name="60% - Accent1 4" xfId="159" xr:uid="{00000000-0005-0000-0000-000026000000}"/>
    <cellStyle name="60% - Accent2 2" xfId="16" xr:uid="{00000000-0005-0000-0000-000027000000}"/>
    <cellStyle name="60% - Accent2 3" xfId="81" xr:uid="{00000000-0005-0000-0000-000028000000}"/>
    <cellStyle name="60% - Accent2 4" xfId="160" xr:uid="{00000000-0005-0000-0000-000029000000}"/>
    <cellStyle name="60% - Accent3 2" xfId="17" xr:uid="{00000000-0005-0000-0000-00002A000000}"/>
    <cellStyle name="60% - Accent3 3" xfId="82" xr:uid="{00000000-0005-0000-0000-00002B000000}"/>
    <cellStyle name="60% - Accent3 4" xfId="161" xr:uid="{00000000-0005-0000-0000-00002C000000}"/>
    <cellStyle name="60% - Accent4 2" xfId="18" xr:uid="{00000000-0005-0000-0000-00002D000000}"/>
    <cellStyle name="60% - Accent4 3" xfId="83" xr:uid="{00000000-0005-0000-0000-00002E000000}"/>
    <cellStyle name="60% - Accent4 4" xfId="162" xr:uid="{00000000-0005-0000-0000-00002F000000}"/>
    <cellStyle name="60% - Accent5 2" xfId="19" xr:uid="{00000000-0005-0000-0000-000030000000}"/>
    <cellStyle name="60% - Accent5 3" xfId="84" xr:uid="{00000000-0005-0000-0000-000031000000}"/>
    <cellStyle name="60% - Accent5 4" xfId="163" xr:uid="{00000000-0005-0000-0000-000032000000}"/>
    <cellStyle name="60% - Accent6 2" xfId="20" xr:uid="{00000000-0005-0000-0000-000033000000}"/>
    <cellStyle name="60% - Accent6 3" xfId="85" xr:uid="{00000000-0005-0000-0000-000034000000}"/>
    <cellStyle name="60% - Accent6 4" xfId="164" xr:uid="{00000000-0005-0000-0000-000035000000}"/>
    <cellStyle name="Accent1 2" xfId="21" xr:uid="{00000000-0005-0000-0000-000036000000}"/>
    <cellStyle name="Accent1 3" xfId="86" xr:uid="{00000000-0005-0000-0000-000037000000}"/>
    <cellStyle name="Accent1 4" xfId="165" xr:uid="{00000000-0005-0000-0000-000038000000}"/>
    <cellStyle name="Accent2 2" xfId="22" xr:uid="{00000000-0005-0000-0000-000039000000}"/>
    <cellStyle name="Accent2 3" xfId="87" xr:uid="{00000000-0005-0000-0000-00003A000000}"/>
    <cellStyle name="Accent2 4" xfId="166" xr:uid="{00000000-0005-0000-0000-00003B000000}"/>
    <cellStyle name="Accent3 2" xfId="23" xr:uid="{00000000-0005-0000-0000-00003C000000}"/>
    <cellStyle name="Accent3 3" xfId="88" xr:uid="{00000000-0005-0000-0000-00003D000000}"/>
    <cellStyle name="Accent3 4" xfId="167" xr:uid="{00000000-0005-0000-0000-00003E000000}"/>
    <cellStyle name="Accent4 2" xfId="24" xr:uid="{00000000-0005-0000-0000-00003F000000}"/>
    <cellStyle name="Accent4 3" xfId="89" xr:uid="{00000000-0005-0000-0000-000040000000}"/>
    <cellStyle name="Accent4 4" xfId="168" xr:uid="{00000000-0005-0000-0000-000041000000}"/>
    <cellStyle name="Accent5 2" xfId="25" xr:uid="{00000000-0005-0000-0000-000042000000}"/>
    <cellStyle name="Accent5 3" xfId="90" xr:uid="{00000000-0005-0000-0000-000043000000}"/>
    <cellStyle name="Accent5 4" xfId="169" xr:uid="{00000000-0005-0000-0000-000044000000}"/>
    <cellStyle name="Accent6 2" xfId="26" xr:uid="{00000000-0005-0000-0000-000045000000}"/>
    <cellStyle name="Accent6 3" xfId="91" xr:uid="{00000000-0005-0000-0000-000046000000}"/>
    <cellStyle name="Accent6 4" xfId="170" xr:uid="{00000000-0005-0000-0000-000047000000}"/>
    <cellStyle name="AeE­ [0]_INQUIRY ¿μ¾÷AßAø " xfId="250" xr:uid="{00000000-0005-0000-0000-000048000000}"/>
    <cellStyle name="AeE­_INQUIRY ¿μ¾÷AßAø " xfId="251" xr:uid="{00000000-0005-0000-0000-000049000000}"/>
    <cellStyle name="args.style" xfId="582" xr:uid="{00000000-0005-0000-0000-00004A000000}"/>
    <cellStyle name="AÞ¸¶ [0]_INQUIRY ¿?¾÷AßAø " xfId="252" xr:uid="{00000000-0005-0000-0000-00004B000000}"/>
    <cellStyle name="AÞ¸¶_INQUIRY ¿?¾÷AßAø " xfId="253" xr:uid="{00000000-0005-0000-0000-00004C000000}"/>
    <cellStyle name="Bad 2" xfId="27" xr:uid="{00000000-0005-0000-0000-00004D000000}"/>
    <cellStyle name="Bad 3" xfId="92" xr:uid="{00000000-0005-0000-0000-00004E000000}"/>
    <cellStyle name="Bad 4" xfId="171" xr:uid="{00000000-0005-0000-0000-00004F000000}"/>
    <cellStyle name="bay" xfId="583" xr:uid="{00000000-0005-0000-0000-000050000000}"/>
    <cellStyle name="bw-calculations" xfId="254" xr:uid="{00000000-0005-0000-0000-000051000000}"/>
    <cellStyle name="C?AØ_¿?¾÷CoE² " xfId="255" xr:uid="{00000000-0005-0000-0000-000052000000}"/>
    <cellStyle name="C￥AØ_¿μ¾÷CoE² " xfId="256" xr:uid="{00000000-0005-0000-0000-000053000000}"/>
    <cellStyle name="Calc Currency (0)" xfId="257" xr:uid="{00000000-0005-0000-0000-000054000000}"/>
    <cellStyle name="Calculation 2" xfId="28" xr:uid="{00000000-0005-0000-0000-000055000000}"/>
    <cellStyle name="Calculation 3" xfId="93" xr:uid="{00000000-0005-0000-0000-000056000000}"/>
    <cellStyle name="Calculation 4" xfId="172" xr:uid="{00000000-0005-0000-0000-000057000000}"/>
    <cellStyle name="Check Cell 2" xfId="29" xr:uid="{00000000-0005-0000-0000-000058000000}"/>
    <cellStyle name="Check Cell 3" xfId="94" xr:uid="{00000000-0005-0000-0000-000059000000}"/>
    <cellStyle name="Check Cell 4" xfId="173" xr:uid="{00000000-0005-0000-0000-00005A000000}"/>
    <cellStyle name="Comma" xfId="634" builtinId="3"/>
    <cellStyle name="Comma 10" xfId="174" xr:uid="{00000000-0005-0000-0000-00005C000000}"/>
    <cellStyle name="Comma 10 2" xfId="175" xr:uid="{00000000-0005-0000-0000-00005D000000}"/>
    <cellStyle name="Comma 10 3" xfId="258" xr:uid="{00000000-0005-0000-0000-00005E000000}"/>
    <cellStyle name="Comma 10_ipc N0- 04" xfId="259" xr:uid="{00000000-0005-0000-0000-00005F000000}"/>
    <cellStyle name="Comma 11" xfId="176" xr:uid="{00000000-0005-0000-0000-000060000000}"/>
    <cellStyle name="Comma 12" xfId="177" xr:uid="{00000000-0005-0000-0000-000061000000}"/>
    <cellStyle name="Comma 13" xfId="260" xr:uid="{00000000-0005-0000-0000-000062000000}"/>
    <cellStyle name="Comma 14" xfId="261" xr:uid="{00000000-0005-0000-0000-000063000000}"/>
    <cellStyle name="Comma 15" xfId="262" xr:uid="{00000000-0005-0000-0000-000064000000}"/>
    <cellStyle name="Comma 16" xfId="263" xr:uid="{00000000-0005-0000-0000-000065000000}"/>
    <cellStyle name="Comma 17" xfId="264" xr:uid="{00000000-0005-0000-0000-000066000000}"/>
    <cellStyle name="Comma 18" xfId="265" xr:uid="{00000000-0005-0000-0000-000067000000}"/>
    <cellStyle name="Comma 19" xfId="266" xr:uid="{00000000-0005-0000-0000-000068000000}"/>
    <cellStyle name="Comma 2" xfId="1" xr:uid="{00000000-0005-0000-0000-000069000000}"/>
    <cellStyle name="Comma 2 2" xfId="61" xr:uid="{00000000-0005-0000-0000-00006A000000}"/>
    <cellStyle name="Comma 2 2 10" xfId="541" xr:uid="{00000000-0005-0000-0000-00006B000000}"/>
    <cellStyle name="Comma 2 2 11" xfId="542" xr:uid="{00000000-0005-0000-0000-00006C000000}"/>
    <cellStyle name="Comma 2 2 2" xfId="95" xr:uid="{00000000-0005-0000-0000-00006D000000}"/>
    <cellStyle name="Comma 2 2 2 2" xfId="267" xr:uid="{00000000-0005-0000-0000-00006E000000}"/>
    <cellStyle name="Comma 2 2 3" xfId="178" xr:uid="{00000000-0005-0000-0000-00006F000000}"/>
    <cellStyle name="Comma 2 2 3 2" xfId="268" xr:uid="{00000000-0005-0000-0000-000070000000}"/>
    <cellStyle name="Comma 2 2 4" xfId="269" xr:uid="{00000000-0005-0000-0000-000071000000}"/>
    <cellStyle name="Comma 2 2 5" xfId="543" xr:uid="{00000000-0005-0000-0000-000072000000}"/>
    <cellStyle name="Comma 2 2 6" xfId="544" xr:uid="{00000000-0005-0000-0000-000073000000}"/>
    <cellStyle name="Comma 2 2 7" xfId="545" xr:uid="{00000000-0005-0000-0000-000074000000}"/>
    <cellStyle name="Comma 2 2 8" xfId="546" xr:uid="{00000000-0005-0000-0000-000075000000}"/>
    <cellStyle name="Comma 2 2 9" xfId="547" xr:uid="{00000000-0005-0000-0000-000076000000}"/>
    <cellStyle name="Comma 2 3" xfId="96" xr:uid="{00000000-0005-0000-0000-000077000000}"/>
    <cellStyle name="Comma 2 3 2" xfId="179" xr:uid="{00000000-0005-0000-0000-000078000000}"/>
    <cellStyle name="Comma 2 4" xfId="180" xr:uid="{00000000-0005-0000-0000-000079000000}"/>
    <cellStyle name="Comma 2 5" xfId="181" xr:uid="{00000000-0005-0000-0000-00007A000000}"/>
    <cellStyle name="Comma 2 6" xfId="182" xr:uid="{00000000-0005-0000-0000-00007B000000}"/>
    <cellStyle name="Comma 2 7" xfId="270" xr:uid="{00000000-0005-0000-0000-00007C000000}"/>
    <cellStyle name="Comma 2_IPC 04" xfId="584" xr:uid="{00000000-0005-0000-0000-00007D000000}"/>
    <cellStyle name="Comma 20" xfId="271" xr:uid="{00000000-0005-0000-0000-00007E000000}"/>
    <cellStyle name="Comma 21" xfId="272" xr:uid="{00000000-0005-0000-0000-00007F000000}"/>
    <cellStyle name="Comma 22" xfId="273" xr:uid="{00000000-0005-0000-0000-000080000000}"/>
    <cellStyle name="Comma 23" xfId="274" xr:uid="{00000000-0005-0000-0000-000081000000}"/>
    <cellStyle name="Comma 24" xfId="275" xr:uid="{00000000-0005-0000-0000-000082000000}"/>
    <cellStyle name="Comma 25" xfId="276" xr:uid="{00000000-0005-0000-0000-000083000000}"/>
    <cellStyle name="Comma 26" xfId="277" xr:uid="{00000000-0005-0000-0000-000084000000}"/>
    <cellStyle name="Comma 27" xfId="278" xr:uid="{00000000-0005-0000-0000-000085000000}"/>
    <cellStyle name="Comma 28" xfId="577" xr:uid="{00000000-0005-0000-0000-000086000000}"/>
    <cellStyle name="Comma 29" xfId="630" xr:uid="{00000000-0005-0000-0000-000087000000}"/>
    <cellStyle name="Comma 3" xfId="45" xr:uid="{00000000-0005-0000-0000-000088000000}"/>
    <cellStyle name="Comma 3 2" xfId="97" xr:uid="{00000000-0005-0000-0000-000089000000}"/>
    <cellStyle name="Comma 3 2 2" xfId="279" xr:uid="{00000000-0005-0000-0000-00008A000000}"/>
    <cellStyle name="Comma 3 3" xfId="98" xr:uid="{00000000-0005-0000-0000-00008B000000}"/>
    <cellStyle name="Comma 3 3 2" xfId="280" xr:uid="{00000000-0005-0000-0000-00008C000000}"/>
    <cellStyle name="Comma 3 4" xfId="548" xr:uid="{00000000-0005-0000-0000-00008D000000}"/>
    <cellStyle name="Comma 3 4 10" xfId="549" xr:uid="{00000000-0005-0000-0000-00008E000000}"/>
    <cellStyle name="Comma 3 4 11" xfId="550" xr:uid="{00000000-0005-0000-0000-00008F000000}"/>
    <cellStyle name="Comma 3 4 12" xfId="551" xr:uid="{00000000-0005-0000-0000-000090000000}"/>
    <cellStyle name="Comma 3 4 13" xfId="552" xr:uid="{00000000-0005-0000-0000-000091000000}"/>
    <cellStyle name="Comma 3 4 14" xfId="553" xr:uid="{00000000-0005-0000-0000-000092000000}"/>
    <cellStyle name="Comma 3 4 15" xfId="554" xr:uid="{00000000-0005-0000-0000-000093000000}"/>
    <cellStyle name="Comma 3 4 16" xfId="555" xr:uid="{00000000-0005-0000-0000-000094000000}"/>
    <cellStyle name="Comma 3 4 17" xfId="556" xr:uid="{00000000-0005-0000-0000-000095000000}"/>
    <cellStyle name="Comma 3 4 18" xfId="557" xr:uid="{00000000-0005-0000-0000-000096000000}"/>
    <cellStyle name="Comma 3 4 19" xfId="558" xr:uid="{00000000-0005-0000-0000-000097000000}"/>
    <cellStyle name="Comma 3 4 2" xfId="559" xr:uid="{00000000-0005-0000-0000-000098000000}"/>
    <cellStyle name="Comma 3 4 20" xfId="560" xr:uid="{00000000-0005-0000-0000-000099000000}"/>
    <cellStyle name="Comma 3 4 21" xfId="561" xr:uid="{00000000-0005-0000-0000-00009A000000}"/>
    <cellStyle name="Comma 3 4 22" xfId="562" xr:uid="{00000000-0005-0000-0000-00009B000000}"/>
    <cellStyle name="Comma 3 4 23" xfId="563" xr:uid="{00000000-0005-0000-0000-00009C000000}"/>
    <cellStyle name="Comma 3 4 24" xfId="564" xr:uid="{00000000-0005-0000-0000-00009D000000}"/>
    <cellStyle name="Comma 3 4 3" xfId="565" xr:uid="{00000000-0005-0000-0000-00009E000000}"/>
    <cellStyle name="Comma 3 4 4" xfId="566" xr:uid="{00000000-0005-0000-0000-00009F000000}"/>
    <cellStyle name="Comma 3 4 5" xfId="567" xr:uid="{00000000-0005-0000-0000-0000A0000000}"/>
    <cellStyle name="Comma 3 4 6" xfId="568" xr:uid="{00000000-0005-0000-0000-0000A1000000}"/>
    <cellStyle name="Comma 3 4 7" xfId="569" xr:uid="{00000000-0005-0000-0000-0000A2000000}"/>
    <cellStyle name="Comma 3 4 8" xfId="570" xr:uid="{00000000-0005-0000-0000-0000A3000000}"/>
    <cellStyle name="Comma 3 4 9" xfId="571" xr:uid="{00000000-0005-0000-0000-0000A4000000}"/>
    <cellStyle name="Comma 3 5" xfId="572" xr:uid="{00000000-0005-0000-0000-0000A5000000}"/>
    <cellStyle name="Comma 3 6" xfId="573" xr:uid="{00000000-0005-0000-0000-0000A6000000}"/>
    <cellStyle name="Comma 3 7" xfId="574" xr:uid="{00000000-0005-0000-0000-0000A7000000}"/>
    <cellStyle name="Comma 3 8" xfId="575" xr:uid="{00000000-0005-0000-0000-0000A8000000}"/>
    <cellStyle name="Comma 4" xfId="50" xr:uid="{00000000-0005-0000-0000-0000A9000000}"/>
    <cellStyle name="Comma 4 2" xfId="60" xr:uid="{00000000-0005-0000-0000-0000AA000000}"/>
    <cellStyle name="Comma 4 2 2" xfId="183" xr:uid="{00000000-0005-0000-0000-0000AB000000}"/>
    <cellStyle name="Comma 4 3" xfId="184" xr:uid="{00000000-0005-0000-0000-0000AC000000}"/>
    <cellStyle name="Comma 5" xfId="55" xr:uid="{00000000-0005-0000-0000-0000AD000000}"/>
    <cellStyle name="Comma 5 2" xfId="58" xr:uid="{00000000-0005-0000-0000-0000AE000000}"/>
    <cellStyle name="Comma 5 2 2" xfId="99" xr:uid="{00000000-0005-0000-0000-0000AF000000}"/>
    <cellStyle name="Comma 5 2 3" xfId="185" xr:uid="{00000000-0005-0000-0000-0000B0000000}"/>
    <cellStyle name="Comma 5 3" xfId="59" xr:uid="{00000000-0005-0000-0000-0000B1000000}"/>
    <cellStyle name="Comma 5 3 2" xfId="281" xr:uid="{00000000-0005-0000-0000-0000B2000000}"/>
    <cellStyle name="Comma 5 4" xfId="186" xr:uid="{00000000-0005-0000-0000-0000B3000000}"/>
    <cellStyle name="Comma 6" xfId="67" xr:uid="{00000000-0005-0000-0000-0000B4000000}"/>
    <cellStyle name="Comma 6 2" xfId="187" xr:uid="{00000000-0005-0000-0000-0000B5000000}"/>
    <cellStyle name="Comma 6 2 2" xfId="282" xr:uid="{00000000-0005-0000-0000-0000B6000000}"/>
    <cellStyle name="Comma 6 2 3" xfId="283" xr:uid="{00000000-0005-0000-0000-0000B7000000}"/>
    <cellStyle name="Comma 6 2 4" xfId="284" xr:uid="{00000000-0005-0000-0000-0000B8000000}"/>
    <cellStyle name="Comma 6 3" xfId="285" xr:uid="{00000000-0005-0000-0000-0000B9000000}"/>
    <cellStyle name="Comma 6 4" xfId="286" xr:uid="{00000000-0005-0000-0000-0000BA000000}"/>
    <cellStyle name="Comma 6 5" xfId="287" xr:uid="{00000000-0005-0000-0000-0000BB000000}"/>
    <cellStyle name="Comma 7" xfId="100" xr:uid="{00000000-0005-0000-0000-0000BC000000}"/>
    <cellStyle name="Comma 7 10" xfId="288" xr:uid="{00000000-0005-0000-0000-0000BD000000}"/>
    <cellStyle name="Comma 7 11" xfId="289" xr:uid="{00000000-0005-0000-0000-0000BE000000}"/>
    <cellStyle name="Comma 7 12" xfId="290" xr:uid="{00000000-0005-0000-0000-0000BF000000}"/>
    <cellStyle name="Comma 7 13" xfId="291" xr:uid="{00000000-0005-0000-0000-0000C0000000}"/>
    <cellStyle name="Comma 7 14" xfId="292" xr:uid="{00000000-0005-0000-0000-0000C1000000}"/>
    <cellStyle name="Comma 7 15" xfId="293" xr:uid="{00000000-0005-0000-0000-0000C2000000}"/>
    <cellStyle name="Comma 7 16" xfId="294" xr:uid="{00000000-0005-0000-0000-0000C3000000}"/>
    <cellStyle name="Comma 7 17" xfId="295" xr:uid="{00000000-0005-0000-0000-0000C4000000}"/>
    <cellStyle name="Comma 7 18" xfId="296" xr:uid="{00000000-0005-0000-0000-0000C5000000}"/>
    <cellStyle name="Comma 7 19" xfId="297" xr:uid="{00000000-0005-0000-0000-0000C6000000}"/>
    <cellStyle name="Comma 7 2" xfId="188" xr:uid="{00000000-0005-0000-0000-0000C7000000}"/>
    <cellStyle name="Comma 7 2 2" xfId="298" xr:uid="{00000000-0005-0000-0000-0000C8000000}"/>
    <cellStyle name="Comma 7 20" xfId="299" xr:uid="{00000000-0005-0000-0000-0000C9000000}"/>
    <cellStyle name="Comma 7 21" xfId="300" xr:uid="{00000000-0005-0000-0000-0000CA000000}"/>
    <cellStyle name="Comma 7 22" xfId="301" xr:uid="{00000000-0005-0000-0000-0000CB000000}"/>
    <cellStyle name="Comma 7 23" xfId="302" xr:uid="{00000000-0005-0000-0000-0000CC000000}"/>
    <cellStyle name="Comma 7 24" xfId="303" xr:uid="{00000000-0005-0000-0000-0000CD000000}"/>
    <cellStyle name="Comma 7 25" xfId="304" xr:uid="{00000000-0005-0000-0000-0000CE000000}"/>
    <cellStyle name="Comma 7 3" xfId="305" xr:uid="{00000000-0005-0000-0000-0000CF000000}"/>
    <cellStyle name="Comma 7 4" xfId="306" xr:uid="{00000000-0005-0000-0000-0000D0000000}"/>
    <cellStyle name="Comma 7 5" xfId="307" xr:uid="{00000000-0005-0000-0000-0000D1000000}"/>
    <cellStyle name="Comma 7 6" xfId="308" xr:uid="{00000000-0005-0000-0000-0000D2000000}"/>
    <cellStyle name="Comma 7 7" xfId="309" xr:uid="{00000000-0005-0000-0000-0000D3000000}"/>
    <cellStyle name="Comma 7 8" xfId="310" xr:uid="{00000000-0005-0000-0000-0000D4000000}"/>
    <cellStyle name="Comma 7 9" xfId="311" xr:uid="{00000000-0005-0000-0000-0000D5000000}"/>
    <cellStyle name="Comma 8" xfId="101" xr:uid="{00000000-0005-0000-0000-0000D6000000}"/>
    <cellStyle name="Comma 8 2" xfId="312" xr:uid="{00000000-0005-0000-0000-0000D7000000}"/>
    <cellStyle name="Comma 8 3" xfId="313" xr:uid="{00000000-0005-0000-0000-0000D8000000}"/>
    <cellStyle name="Comma 8 4" xfId="314" xr:uid="{00000000-0005-0000-0000-0000D9000000}"/>
    <cellStyle name="Comma 9" xfId="102" xr:uid="{00000000-0005-0000-0000-0000DA000000}"/>
    <cellStyle name="Comma 9 2" xfId="189" xr:uid="{00000000-0005-0000-0000-0000DB000000}"/>
    <cellStyle name="Comma0" xfId="315" xr:uid="{00000000-0005-0000-0000-0000DC000000}"/>
    <cellStyle name="Comma0 2" xfId="316" xr:uid="{00000000-0005-0000-0000-0000DD000000}"/>
    <cellStyle name="Comma0 3" xfId="317" xr:uid="{00000000-0005-0000-0000-0000DE000000}"/>
    <cellStyle name="Comma0 4" xfId="318" xr:uid="{00000000-0005-0000-0000-0000DF000000}"/>
    <cellStyle name="Copied" xfId="319" xr:uid="{00000000-0005-0000-0000-0000E0000000}"/>
    <cellStyle name="COST1" xfId="585" xr:uid="{00000000-0005-0000-0000-0000E1000000}"/>
    <cellStyle name="Currency 2" xfId="586" xr:uid="{00000000-0005-0000-0000-0000E2000000}"/>
    <cellStyle name="Currency 2 2" xfId="587" xr:uid="{00000000-0005-0000-0000-0000E3000000}"/>
    <cellStyle name="Currency 2 3" xfId="588" xr:uid="{00000000-0005-0000-0000-0000E4000000}"/>
    <cellStyle name="Currency 3" xfId="589" xr:uid="{00000000-0005-0000-0000-0000E5000000}"/>
    <cellStyle name="Currency 3 2" xfId="590" xr:uid="{00000000-0005-0000-0000-0000E6000000}"/>
    <cellStyle name="Currency0" xfId="320" xr:uid="{00000000-0005-0000-0000-0000E7000000}"/>
    <cellStyle name="Currency0 2" xfId="321" xr:uid="{00000000-0005-0000-0000-0000E8000000}"/>
    <cellStyle name="Currency0 3" xfId="322" xr:uid="{00000000-0005-0000-0000-0000E9000000}"/>
    <cellStyle name="Currency0 4" xfId="323" xr:uid="{00000000-0005-0000-0000-0000EA000000}"/>
    <cellStyle name="Date" xfId="62" xr:uid="{00000000-0005-0000-0000-0000EB000000}"/>
    <cellStyle name="Date 2" xfId="324" xr:uid="{00000000-0005-0000-0000-0000EC000000}"/>
    <cellStyle name="Date 3" xfId="325" xr:uid="{00000000-0005-0000-0000-0000ED000000}"/>
    <cellStyle name="Date 4" xfId="326" xr:uid="{00000000-0005-0000-0000-0000EE000000}"/>
    <cellStyle name="Entered" xfId="327" xr:uid="{00000000-0005-0000-0000-0000EF000000}"/>
    <cellStyle name="Euro" xfId="591" xr:uid="{00000000-0005-0000-0000-0000F0000000}"/>
    <cellStyle name="Explanatory Text 2" xfId="30" xr:uid="{00000000-0005-0000-0000-0000F1000000}"/>
    <cellStyle name="Explanatory Text 3" xfId="103" xr:uid="{00000000-0005-0000-0000-0000F2000000}"/>
    <cellStyle name="Explanatory Text 4" xfId="190" xr:uid="{00000000-0005-0000-0000-0000F3000000}"/>
    <cellStyle name="Fixed" xfId="63" xr:uid="{00000000-0005-0000-0000-0000F4000000}"/>
    <cellStyle name="Fixed 2" xfId="328" xr:uid="{00000000-0005-0000-0000-0000F5000000}"/>
    <cellStyle name="Fixed 3" xfId="329" xr:uid="{00000000-0005-0000-0000-0000F6000000}"/>
    <cellStyle name="Fixed 4" xfId="330" xr:uid="{00000000-0005-0000-0000-0000F7000000}"/>
    <cellStyle name="Good 2" xfId="31" xr:uid="{00000000-0005-0000-0000-0000F8000000}"/>
    <cellStyle name="Good 3" xfId="104" xr:uid="{00000000-0005-0000-0000-0000F9000000}"/>
    <cellStyle name="Good 4" xfId="191" xr:uid="{00000000-0005-0000-0000-0000FA000000}"/>
    <cellStyle name="Grey" xfId="331" xr:uid="{00000000-0005-0000-0000-0000FB000000}"/>
    <cellStyle name="Header1" xfId="332" xr:uid="{00000000-0005-0000-0000-0000FC000000}"/>
    <cellStyle name="Header2" xfId="333" xr:uid="{00000000-0005-0000-0000-0000FD000000}"/>
    <cellStyle name="Heading 1 2" xfId="32" xr:uid="{00000000-0005-0000-0000-0000FE000000}"/>
    <cellStyle name="Heading 1 3" xfId="105" xr:uid="{00000000-0005-0000-0000-0000FF000000}"/>
    <cellStyle name="Heading 1 4" xfId="192" xr:uid="{00000000-0005-0000-0000-000000010000}"/>
    <cellStyle name="Heading 2 2" xfId="33" xr:uid="{00000000-0005-0000-0000-000001010000}"/>
    <cellStyle name="Heading 2 3" xfId="106" xr:uid="{00000000-0005-0000-0000-000002010000}"/>
    <cellStyle name="Heading 2 4" xfId="193" xr:uid="{00000000-0005-0000-0000-000003010000}"/>
    <cellStyle name="Heading 3 2" xfId="34" xr:uid="{00000000-0005-0000-0000-000004010000}"/>
    <cellStyle name="Heading 3 3" xfId="107" xr:uid="{00000000-0005-0000-0000-000005010000}"/>
    <cellStyle name="Heading 3 4" xfId="194" xr:uid="{00000000-0005-0000-0000-000006010000}"/>
    <cellStyle name="Heading 4 2" xfId="35" xr:uid="{00000000-0005-0000-0000-000007010000}"/>
    <cellStyle name="Heading 4 3" xfId="108" xr:uid="{00000000-0005-0000-0000-000008010000}"/>
    <cellStyle name="Heading 4 4" xfId="195" xr:uid="{00000000-0005-0000-0000-000009010000}"/>
    <cellStyle name="Heading1" xfId="64" xr:uid="{00000000-0005-0000-0000-00000A010000}"/>
    <cellStyle name="HEADING1 2" xfId="334" xr:uid="{00000000-0005-0000-0000-00000B010000}"/>
    <cellStyle name="HEADING1 3" xfId="335" xr:uid="{00000000-0005-0000-0000-00000C010000}"/>
    <cellStyle name="HEADING1 4" xfId="336" xr:uid="{00000000-0005-0000-0000-00000D010000}"/>
    <cellStyle name="Heading2" xfId="65" xr:uid="{00000000-0005-0000-0000-00000E010000}"/>
    <cellStyle name="HEADING2 2" xfId="337" xr:uid="{00000000-0005-0000-0000-00000F010000}"/>
    <cellStyle name="HEADING2 3" xfId="338" xr:uid="{00000000-0005-0000-0000-000010010000}"/>
    <cellStyle name="HEADING2 4" xfId="339" xr:uid="{00000000-0005-0000-0000-000011010000}"/>
    <cellStyle name="Hyperlink 2" xfId="340" xr:uid="{00000000-0005-0000-0000-000012010000}"/>
    <cellStyle name="imza" xfId="109" xr:uid="{00000000-0005-0000-0000-000013010000}"/>
    <cellStyle name="Input [yellow]" xfId="341" xr:uid="{00000000-0005-0000-0000-000014010000}"/>
    <cellStyle name="Input 2" xfId="36" xr:uid="{00000000-0005-0000-0000-000015010000}"/>
    <cellStyle name="Input 3" xfId="110" xr:uid="{00000000-0005-0000-0000-000016010000}"/>
    <cellStyle name="Input 4" xfId="196" xr:uid="{00000000-0005-0000-0000-000017010000}"/>
    <cellStyle name="Input Cells" xfId="592" xr:uid="{00000000-0005-0000-0000-000018010000}"/>
    <cellStyle name="Linked Cell 2" xfId="37" xr:uid="{00000000-0005-0000-0000-000019010000}"/>
    <cellStyle name="Linked Cell 3" xfId="111" xr:uid="{00000000-0005-0000-0000-00001A010000}"/>
    <cellStyle name="Linked Cell 4" xfId="197" xr:uid="{00000000-0005-0000-0000-00001B010000}"/>
    <cellStyle name="Linked Cells" xfId="593" xr:uid="{00000000-0005-0000-0000-00001C010000}"/>
    <cellStyle name="Milliers [0]_!!!GO" xfId="594" xr:uid="{00000000-0005-0000-0000-00001D010000}"/>
    <cellStyle name="Milliers_!!!GO" xfId="595" xr:uid="{00000000-0005-0000-0000-00001E010000}"/>
    <cellStyle name="Monétaire [0]_!!!GO" xfId="596" xr:uid="{00000000-0005-0000-0000-00001F010000}"/>
    <cellStyle name="Monétaire_!!!GO" xfId="597" xr:uid="{00000000-0005-0000-0000-000020010000}"/>
    <cellStyle name="MS_Arabic" xfId="598" xr:uid="{00000000-0005-0000-0000-000021010000}"/>
    <cellStyle name="Neutral 2" xfId="38" xr:uid="{00000000-0005-0000-0000-000022010000}"/>
    <cellStyle name="Neutral 3" xfId="112" xr:uid="{00000000-0005-0000-0000-000023010000}"/>
    <cellStyle name="Neutral 4" xfId="198" xr:uid="{00000000-0005-0000-0000-000024010000}"/>
    <cellStyle name="Norma" xfId="342" xr:uid="{00000000-0005-0000-0000-000025010000}"/>
    <cellStyle name="Normal" xfId="0" builtinId="0"/>
    <cellStyle name="Normal - Style1" xfId="343" xr:uid="{00000000-0005-0000-0000-000027010000}"/>
    <cellStyle name="Normal 10" xfId="199" xr:uid="{00000000-0005-0000-0000-000028010000}"/>
    <cellStyle name="Normal 10 2" xfId="145" xr:uid="{00000000-0005-0000-0000-000029010000}"/>
    <cellStyle name="Normal 10 2 2" xfId="344" xr:uid="{00000000-0005-0000-0000-00002A010000}"/>
    <cellStyle name="Normal 10 3" xfId="345" xr:uid="{00000000-0005-0000-0000-00002B010000}"/>
    <cellStyle name="Normal 11" xfId="200" xr:uid="{00000000-0005-0000-0000-00002C010000}"/>
    <cellStyle name="Normal 12" xfId="346" xr:uid="{00000000-0005-0000-0000-00002D010000}"/>
    <cellStyle name="Normal 12 2" xfId="580" xr:uid="{00000000-0005-0000-0000-00002E010000}"/>
    <cellStyle name="Normal 12 3 2" xfId="632" xr:uid="{00000000-0005-0000-0000-00002F010000}"/>
    <cellStyle name="Normal 13" xfId="144" xr:uid="{00000000-0005-0000-0000-000030010000}"/>
    <cellStyle name="Normal 13 2" xfId="146" xr:uid="{00000000-0005-0000-0000-000031010000}"/>
    <cellStyle name="Normal 13 2 2" xfId="347" xr:uid="{00000000-0005-0000-0000-000032010000}"/>
    <cellStyle name="Normal 13 3" xfId="348" xr:uid="{00000000-0005-0000-0000-000033010000}"/>
    <cellStyle name="Normal 14" xfId="349" xr:uid="{00000000-0005-0000-0000-000034010000}"/>
    <cellStyle name="Normal 15" xfId="350" xr:uid="{00000000-0005-0000-0000-000035010000}"/>
    <cellStyle name="Normal 16" xfId="351" xr:uid="{00000000-0005-0000-0000-000036010000}"/>
    <cellStyle name="Normal 17" xfId="352" xr:uid="{00000000-0005-0000-0000-000037010000}"/>
    <cellStyle name="Normal 17 2" xfId="599" xr:uid="{00000000-0005-0000-0000-000038010000}"/>
    <cellStyle name="Normal 18" xfId="247" xr:uid="{00000000-0005-0000-0000-000039010000}"/>
    <cellStyle name="Normal 18 2" xfId="579" xr:uid="{00000000-0005-0000-0000-00003A010000}"/>
    <cellStyle name="Normal 19" xfId="539" xr:uid="{00000000-0005-0000-0000-00003B010000}"/>
    <cellStyle name="Normal 19 2" xfId="626" xr:uid="{00000000-0005-0000-0000-00003C010000}"/>
    <cellStyle name="Normal 2" xfId="2" xr:uid="{00000000-0005-0000-0000-00003D010000}"/>
    <cellStyle name="Normal 2 10" xfId="113" xr:uid="{00000000-0005-0000-0000-00003E010000}"/>
    <cellStyle name="Normal 2 10 2" xfId="201" xr:uid="{00000000-0005-0000-0000-00003F010000}"/>
    <cellStyle name="Normal 2 11" xfId="202" xr:uid="{00000000-0005-0000-0000-000040010000}"/>
    <cellStyle name="Normal 2 12" xfId="203" xr:uid="{00000000-0005-0000-0000-000041010000}"/>
    <cellStyle name="Normal 2 13" xfId="204" xr:uid="{00000000-0005-0000-0000-000042010000}"/>
    <cellStyle name="Normal 2 14" xfId="353" xr:uid="{00000000-0005-0000-0000-000043010000}"/>
    <cellStyle name="Normal 2 15" xfId="538" xr:uid="{00000000-0005-0000-0000-000044010000}"/>
    <cellStyle name="Normal 2 2" xfId="114" xr:uid="{00000000-0005-0000-0000-000045010000}"/>
    <cellStyle name="Normal 2 2 10" xfId="205" xr:uid="{00000000-0005-0000-0000-000046010000}"/>
    <cellStyle name="Normal 2 2 11" xfId="540" xr:uid="{00000000-0005-0000-0000-000047010000}"/>
    <cellStyle name="Normal 2 2 2" xfId="115" xr:uid="{00000000-0005-0000-0000-000048010000}"/>
    <cellStyle name="Normal 2 2 2 2" xfId="206" xr:uid="{00000000-0005-0000-0000-000049010000}"/>
    <cellStyle name="Normal 2 2 2 2 2" xfId="207" xr:uid="{00000000-0005-0000-0000-00004A010000}"/>
    <cellStyle name="Normal 2 2 2 3" xfId="576" xr:uid="{00000000-0005-0000-0000-00004B010000}"/>
    <cellStyle name="Normal 2 2 3" xfId="116" xr:uid="{00000000-0005-0000-0000-00004C010000}"/>
    <cellStyle name="Normal 2 2 3 2" xfId="208" xr:uid="{00000000-0005-0000-0000-00004D010000}"/>
    <cellStyle name="Normal 2 2 4" xfId="117" xr:uid="{00000000-0005-0000-0000-00004E010000}"/>
    <cellStyle name="Normal 2 2 4 2" xfId="209" xr:uid="{00000000-0005-0000-0000-00004F010000}"/>
    <cellStyle name="Normal 2 2 5" xfId="210" xr:uid="{00000000-0005-0000-0000-000050010000}"/>
    <cellStyle name="Normal 2 2 5 2" xfId="211" xr:uid="{00000000-0005-0000-0000-000051010000}"/>
    <cellStyle name="Normal 2 2 5 3" xfId="212" xr:uid="{00000000-0005-0000-0000-000052010000}"/>
    <cellStyle name="Normal 2 2 5 4" xfId="628" xr:uid="{00000000-0005-0000-0000-000053010000}"/>
    <cellStyle name="Normal 2 2 6" xfId="213" xr:uid="{00000000-0005-0000-0000-000054010000}"/>
    <cellStyle name="Normal 2 2 7" xfId="214" xr:uid="{00000000-0005-0000-0000-000055010000}"/>
    <cellStyle name="Normal 2 2 8" xfId="215" xr:uid="{00000000-0005-0000-0000-000056010000}"/>
    <cellStyle name="Normal 2 2 9" xfId="216" xr:uid="{00000000-0005-0000-0000-000057010000}"/>
    <cellStyle name="Normal 2 2_Mearment Sheets" xfId="118" xr:uid="{00000000-0005-0000-0000-000058010000}"/>
    <cellStyle name="Normal 2 3" xfId="48" xr:uid="{00000000-0005-0000-0000-000059010000}"/>
    <cellStyle name="Normal 2 3 2" xfId="217" xr:uid="{00000000-0005-0000-0000-00005A010000}"/>
    <cellStyle name="Normal 2 3 2 2" xfId="354" xr:uid="{00000000-0005-0000-0000-00005B010000}"/>
    <cellStyle name="Normal 2 3 3" xfId="355" xr:uid="{00000000-0005-0000-0000-00005C010000}"/>
    <cellStyle name="Normal 2 4" xfId="119" xr:uid="{00000000-0005-0000-0000-00005D010000}"/>
    <cellStyle name="Normal 2 4 2" xfId="120" xr:uid="{00000000-0005-0000-0000-00005E010000}"/>
    <cellStyle name="Normal 2 4 2 2" xfId="121" xr:uid="{00000000-0005-0000-0000-00005F010000}"/>
    <cellStyle name="Normal 2 4 2 2 2" xfId="218" xr:uid="{00000000-0005-0000-0000-000060010000}"/>
    <cellStyle name="Normal 2 4 2 3" xfId="219" xr:uid="{00000000-0005-0000-0000-000061010000}"/>
    <cellStyle name="Normal 2 4 2_Mearment Sheets" xfId="122" xr:uid="{00000000-0005-0000-0000-000062010000}"/>
    <cellStyle name="Normal 2 4 3" xfId="220" xr:uid="{00000000-0005-0000-0000-000063010000}"/>
    <cellStyle name="Normal 2 4_Mearment Sheets" xfId="123" xr:uid="{00000000-0005-0000-0000-000064010000}"/>
    <cellStyle name="Normal 2 5" xfId="52" xr:uid="{00000000-0005-0000-0000-000065010000}"/>
    <cellStyle name="Normal 2 5 2" xfId="49" xr:uid="{00000000-0005-0000-0000-000066010000}"/>
    <cellStyle name="Normal 2 5 2 2" xfId="356" xr:uid="{00000000-0005-0000-0000-000067010000}"/>
    <cellStyle name="Normal 2 5 3" xfId="357" xr:uid="{00000000-0005-0000-0000-000068010000}"/>
    <cellStyle name="Normal 2 6" xfId="53" xr:uid="{00000000-0005-0000-0000-000069010000}"/>
    <cellStyle name="Normal 2 6 2" xfId="51" xr:uid="{00000000-0005-0000-0000-00006A010000}"/>
    <cellStyle name="Normal 2 6 2 2" xfId="358" xr:uid="{00000000-0005-0000-0000-00006B010000}"/>
    <cellStyle name="Normal 2 6 3" xfId="359" xr:uid="{00000000-0005-0000-0000-00006C010000}"/>
    <cellStyle name="Normal 2 7" xfId="124" xr:uid="{00000000-0005-0000-0000-00006D010000}"/>
    <cellStyle name="Normal 2 7 2" xfId="125" xr:uid="{00000000-0005-0000-0000-00006E010000}"/>
    <cellStyle name="Normal 2 7 2 2" xfId="221" xr:uid="{00000000-0005-0000-0000-00006F010000}"/>
    <cellStyle name="Normal 2 7 3" xfId="222" xr:uid="{00000000-0005-0000-0000-000070010000}"/>
    <cellStyle name="Normal 2 7_Mearment Sheets" xfId="126" xr:uid="{00000000-0005-0000-0000-000071010000}"/>
    <cellStyle name="Normal 2 8" xfId="127" xr:uid="{00000000-0005-0000-0000-000072010000}"/>
    <cellStyle name="Normal 2 8 2" xfId="223" xr:uid="{00000000-0005-0000-0000-000073010000}"/>
    <cellStyle name="Normal 2 9" xfId="128" xr:uid="{00000000-0005-0000-0000-000074010000}"/>
    <cellStyle name="Normal 2 9 2" xfId="224" xr:uid="{00000000-0005-0000-0000-000075010000}"/>
    <cellStyle name="Normal 2_Mearment Sheets" xfId="129" xr:uid="{00000000-0005-0000-0000-000076010000}"/>
    <cellStyle name="Normal 20" xfId="578" xr:uid="{00000000-0005-0000-0000-000077010000}"/>
    <cellStyle name="Normal 21" xfId="629" xr:uid="{00000000-0005-0000-0000-000078010000}"/>
    <cellStyle name="Normal 22" xfId="631" xr:uid="{00000000-0005-0000-0000-000079010000}"/>
    <cellStyle name="Normal 3" xfId="39" xr:uid="{00000000-0005-0000-0000-00007A010000}"/>
    <cellStyle name="Normal 3 2" xfId="130" xr:uid="{00000000-0005-0000-0000-00007B010000}"/>
    <cellStyle name="Normal 3 2 2" xfId="360" xr:uid="{00000000-0005-0000-0000-00007C010000}"/>
    <cellStyle name="Normal 3 3" xfId="361" xr:uid="{00000000-0005-0000-0000-00007D010000}"/>
    <cellStyle name="Normal 3 3 2" xfId="362" xr:uid="{00000000-0005-0000-0000-00007E010000}"/>
    <cellStyle name="Normal 3 3 3" xfId="363" xr:uid="{00000000-0005-0000-0000-00007F010000}"/>
    <cellStyle name="Normal 3 3 4" xfId="364" xr:uid="{00000000-0005-0000-0000-000080010000}"/>
    <cellStyle name="Normal 3 3 5" xfId="365" xr:uid="{00000000-0005-0000-0000-000081010000}"/>
    <cellStyle name="Normal 3 3 6" xfId="366" xr:uid="{00000000-0005-0000-0000-000082010000}"/>
    <cellStyle name="Normal 4" xfId="46" xr:uid="{00000000-0005-0000-0000-000083010000}"/>
    <cellStyle name="Normal 4 10" xfId="248" xr:uid="{00000000-0005-0000-0000-000084010000}"/>
    <cellStyle name="Normal 4 11" xfId="367" xr:uid="{00000000-0005-0000-0000-000085010000}"/>
    <cellStyle name="Normal 4 12" xfId="368" xr:uid="{00000000-0005-0000-0000-000086010000}"/>
    <cellStyle name="Normal 4 13" xfId="369" xr:uid="{00000000-0005-0000-0000-000087010000}"/>
    <cellStyle name="Normal 4 14" xfId="370" xr:uid="{00000000-0005-0000-0000-000088010000}"/>
    <cellStyle name="Normal 4 15" xfId="371" xr:uid="{00000000-0005-0000-0000-000089010000}"/>
    <cellStyle name="Normal 4 16" xfId="372" xr:uid="{00000000-0005-0000-0000-00008A010000}"/>
    <cellStyle name="Normal 4 17" xfId="373" xr:uid="{00000000-0005-0000-0000-00008B010000}"/>
    <cellStyle name="Normal 4 18" xfId="374" xr:uid="{00000000-0005-0000-0000-00008C010000}"/>
    <cellStyle name="Normal 4 19" xfId="375" xr:uid="{00000000-0005-0000-0000-00008D010000}"/>
    <cellStyle name="Normal 4 2" xfId="131" xr:uid="{00000000-0005-0000-0000-00008E010000}"/>
    <cellStyle name="Normal 4 2 10" xfId="376" xr:uid="{00000000-0005-0000-0000-00008F010000}"/>
    <cellStyle name="Normal 4 2 11" xfId="377" xr:uid="{00000000-0005-0000-0000-000090010000}"/>
    <cellStyle name="Normal 4 2 11 2" xfId="378" xr:uid="{00000000-0005-0000-0000-000091010000}"/>
    <cellStyle name="Normal 4 2 12" xfId="379" xr:uid="{00000000-0005-0000-0000-000092010000}"/>
    <cellStyle name="Normal 4 2 13" xfId="380" xr:uid="{00000000-0005-0000-0000-000093010000}"/>
    <cellStyle name="Normal 4 2 14" xfId="381" xr:uid="{00000000-0005-0000-0000-000094010000}"/>
    <cellStyle name="Normal 4 2 15" xfId="382" xr:uid="{00000000-0005-0000-0000-000095010000}"/>
    <cellStyle name="Normal 4 2 16" xfId="383" xr:uid="{00000000-0005-0000-0000-000096010000}"/>
    <cellStyle name="Normal 4 2 17" xfId="384" xr:uid="{00000000-0005-0000-0000-000097010000}"/>
    <cellStyle name="Normal 4 2 18" xfId="385" xr:uid="{00000000-0005-0000-0000-000098010000}"/>
    <cellStyle name="Normal 4 2 19" xfId="386" xr:uid="{00000000-0005-0000-0000-000099010000}"/>
    <cellStyle name="Normal 4 2 2" xfId="387" xr:uid="{00000000-0005-0000-0000-00009A010000}"/>
    <cellStyle name="Normal 4 2 2 10" xfId="388" xr:uid="{00000000-0005-0000-0000-00009B010000}"/>
    <cellStyle name="Normal 4 2 2 11" xfId="389" xr:uid="{00000000-0005-0000-0000-00009C010000}"/>
    <cellStyle name="Normal 4 2 2 2" xfId="390" xr:uid="{00000000-0005-0000-0000-00009D010000}"/>
    <cellStyle name="Normal 4 2 2 2 2" xfId="391" xr:uid="{00000000-0005-0000-0000-00009E010000}"/>
    <cellStyle name="Normal 4 2 2 3" xfId="392" xr:uid="{00000000-0005-0000-0000-00009F010000}"/>
    <cellStyle name="Normal 4 2 2 4" xfId="393" xr:uid="{00000000-0005-0000-0000-0000A0010000}"/>
    <cellStyle name="Normal 4 2 2 5" xfId="394" xr:uid="{00000000-0005-0000-0000-0000A1010000}"/>
    <cellStyle name="Normal 4 2 2 6" xfId="395" xr:uid="{00000000-0005-0000-0000-0000A2010000}"/>
    <cellStyle name="Normal 4 2 2 7" xfId="396" xr:uid="{00000000-0005-0000-0000-0000A3010000}"/>
    <cellStyle name="Normal 4 2 2 8" xfId="397" xr:uid="{00000000-0005-0000-0000-0000A4010000}"/>
    <cellStyle name="Normal 4 2 2 9" xfId="398" xr:uid="{00000000-0005-0000-0000-0000A5010000}"/>
    <cellStyle name="Normal 4 2 3" xfId="399" xr:uid="{00000000-0005-0000-0000-0000A6010000}"/>
    <cellStyle name="Normal 4 2 4" xfId="400" xr:uid="{00000000-0005-0000-0000-0000A7010000}"/>
    <cellStyle name="Normal 4 2 5" xfId="401" xr:uid="{00000000-0005-0000-0000-0000A8010000}"/>
    <cellStyle name="Normal 4 2 6" xfId="402" xr:uid="{00000000-0005-0000-0000-0000A9010000}"/>
    <cellStyle name="Normal 4 2 7" xfId="403" xr:uid="{00000000-0005-0000-0000-0000AA010000}"/>
    <cellStyle name="Normal 4 2 8" xfId="404" xr:uid="{00000000-0005-0000-0000-0000AB010000}"/>
    <cellStyle name="Normal 4 2 9" xfId="405" xr:uid="{00000000-0005-0000-0000-0000AC010000}"/>
    <cellStyle name="Normal 4 20" xfId="406" xr:uid="{00000000-0005-0000-0000-0000AD010000}"/>
    <cellStyle name="Normal 4 21" xfId="407" xr:uid="{00000000-0005-0000-0000-0000AE010000}"/>
    <cellStyle name="Normal 4 22" xfId="408" xr:uid="{00000000-0005-0000-0000-0000AF010000}"/>
    <cellStyle name="Normal 4 23" xfId="409" xr:uid="{00000000-0005-0000-0000-0000B0010000}"/>
    <cellStyle name="Normal 4 3" xfId="225" xr:uid="{00000000-0005-0000-0000-0000B1010000}"/>
    <cellStyle name="Normal 4 3 2" xfId="410" xr:uid="{00000000-0005-0000-0000-0000B2010000}"/>
    <cellStyle name="Normal 4 3 3" xfId="411" xr:uid="{00000000-0005-0000-0000-0000B3010000}"/>
    <cellStyle name="Normal 4 4" xfId="412" xr:uid="{00000000-0005-0000-0000-0000B4010000}"/>
    <cellStyle name="Normal 4 5" xfId="413" xr:uid="{00000000-0005-0000-0000-0000B5010000}"/>
    <cellStyle name="Normal 4 6" xfId="414" xr:uid="{00000000-0005-0000-0000-0000B6010000}"/>
    <cellStyle name="Normal 4 7" xfId="415" xr:uid="{00000000-0005-0000-0000-0000B7010000}"/>
    <cellStyle name="Normal 4 8" xfId="416" xr:uid="{00000000-0005-0000-0000-0000B8010000}"/>
    <cellStyle name="Normal 4 9" xfId="417" xr:uid="{00000000-0005-0000-0000-0000B9010000}"/>
    <cellStyle name="Normal 5" xfId="47" xr:uid="{00000000-0005-0000-0000-0000BA010000}"/>
    <cellStyle name="Normal 5 2" xfId="56" xr:uid="{00000000-0005-0000-0000-0000BB010000}"/>
    <cellStyle name="Normal 5 2 2" xfId="132" xr:uid="{00000000-0005-0000-0000-0000BC010000}"/>
    <cellStyle name="Normal 5 2 2 2" xfId="226" xr:uid="{00000000-0005-0000-0000-0000BD010000}"/>
    <cellStyle name="Normal 5 2 3" xfId="227" xr:uid="{00000000-0005-0000-0000-0000BE010000}"/>
    <cellStyle name="Normal 5 2_Mearment Sheets" xfId="133" xr:uid="{00000000-0005-0000-0000-0000BF010000}"/>
    <cellStyle name="Normal 5 3" xfId="134" xr:uid="{00000000-0005-0000-0000-0000C0010000}"/>
    <cellStyle name="Normal 5 3 2" xfId="228" xr:uid="{00000000-0005-0000-0000-0000C1010000}"/>
    <cellStyle name="Normal 5 4" xfId="229" xr:uid="{00000000-0005-0000-0000-0000C2010000}"/>
    <cellStyle name="Normal 5_02 -ENGINEER ESTIMATE  (GRP-Force Main)" xfId="418" xr:uid="{00000000-0005-0000-0000-0000C3010000}"/>
    <cellStyle name="Normal 6" xfId="54" xr:uid="{00000000-0005-0000-0000-0000C4010000}"/>
    <cellStyle name="Normal 6 2" xfId="57" xr:uid="{00000000-0005-0000-0000-0000C5010000}"/>
    <cellStyle name="Normal 6 2 2" xfId="135" xr:uid="{00000000-0005-0000-0000-0000C6010000}"/>
    <cellStyle name="Normal 6 2 2 2" xfId="230" xr:uid="{00000000-0005-0000-0000-0000C7010000}"/>
    <cellStyle name="Normal 6 2 3" xfId="231" xr:uid="{00000000-0005-0000-0000-0000C8010000}"/>
    <cellStyle name="Normal 6 2_Mearment Sheets" xfId="136" xr:uid="{00000000-0005-0000-0000-0000C9010000}"/>
    <cellStyle name="Normal 6 3" xfId="232" xr:uid="{00000000-0005-0000-0000-0000CA010000}"/>
    <cellStyle name="Normal 6_Mearment Sheets" xfId="137" xr:uid="{00000000-0005-0000-0000-0000CB010000}"/>
    <cellStyle name="Normal 7" xfId="138" xr:uid="{00000000-0005-0000-0000-0000CC010000}"/>
    <cellStyle name="Normal 7 2" xfId="233" xr:uid="{00000000-0005-0000-0000-0000CD010000}"/>
    <cellStyle name="Normal 7 2 2" xfId="234" xr:uid="{00000000-0005-0000-0000-0000CE010000}"/>
    <cellStyle name="Normal 7 3" xfId="235" xr:uid="{00000000-0005-0000-0000-0000CF010000}"/>
    <cellStyle name="Normal 7 4" xfId="419" xr:uid="{00000000-0005-0000-0000-0000D0010000}"/>
    <cellStyle name="Normal 8" xfId="236" xr:uid="{00000000-0005-0000-0000-0000D1010000}"/>
    <cellStyle name="Normal 8 10" xfId="420" xr:uid="{00000000-0005-0000-0000-0000D2010000}"/>
    <cellStyle name="Normal 8 11" xfId="421" xr:uid="{00000000-0005-0000-0000-0000D3010000}"/>
    <cellStyle name="Normal 8 12" xfId="422" xr:uid="{00000000-0005-0000-0000-0000D4010000}"/>
    <cellStyle name="Normal 8 13" xfId="423" xr:uid="{00000000-0005-0000-0000-0000D5010000}"/>
    <cellStyle name="Normal 8 14" xfId="424" xr:uid="{00000000-0005-0000-0000-0000D6010000}"/>
    <cellStyle name="Normal 8 15" xfId="425" xr:uid="{00000000-0005-0000-0000-0000D7010000}"/>
    <cellStyle name="Normal 8 16" xfId="426" xr:uid="{00000000-0005-0000-0000-0000D8010000}"/>
    <cellStyle name="Normal 8 17" xfId="427" xr:uid="{00000000-0005-0000-0000-0000D9010000}"/>
    <cellStyle name="Normal 8 18" xfId="428" xr:uid="{00000000-0005-0000-0000-0000DA010000}"/>
    <cellStyle name="Normal 8 19" xfId="429" xr:uid="{00000000-0005-0000-0000-0000DB010000}"/>
    <cellStyle name="Normal 8 2" xfId="237" xr:uid="{00000000-0005-0000-0000-0000DC010000}"/>
    <cellStyle name="Normal 8 2 2" xfId="238" xr:uid="{00000000-0005-0000-0000-0000DD010000}"/>
    <cellStyle name="Normal 8 2 3" xfId="430" xr:uid="{00000000-0005-0000-0000-0000DE010000}"/>
    <cellStyle name="Normal 8 2 4" xfId="431" xr:uid="{00000000-0005-0000-0000-0000DF010000}"/>
    <cellStyle name="Normal 8 2 4 2" xfId="625" xr:uid="{00000000-0005-0000-0000-0000E0010000}"/>
    <cellStyle name="Normal 8 20" xfId="432" xr:uid="{00000000-0005-0000-0000-0000E1010000}"/>
    <cellStyle name="Normal 8 21" xfId="433" xr:uid="{00000000-0005-0000-0000-0000E2010000}"/>
    <cellStyle name="Normal 8 22" xfId="434" xr:uid="{00000000-0005-0000-0000-0000E3010000}"/>
    <cellStyle name="Normal 8 23" xfId="435" xr:uid="{00000000-0005-0000-0000-0000E4010000}"/>
    <cellStyle name="Normal 8 24" xfId="436" xr:uid="{00000000-0005-0000-0000-0000E5010000}"/>
    <cellStyle name="Normal 8 25" xfId="437" xr:uid="{00000000-0005-0000-0000-0000E6010000}"/>
    <cellStyle name="Normal 8 3" xfId="249" xr:uid="{00000000-0005-0000-0000-0000E7010000}"/>
    <cellStyle name="Normal 8 4" xfId="438" xr:uid="{00000000-0005-0000-0000-0000E8010000}"/>
    <cellStyle name="Normal 8 5" xfId="439" xr:uid="{00000000-0005-0000-0000-0000E9010000}"/>
    <cellStyle name="Normal 8 6" xfId="440" xr:uid="{00000000-0005-0000-0000-0000EA010000}"/>
    <cellStyle name="Normal 8 7" xfId="441" xr:uid="{00000000-0005-0000-0000-0000EB010000}"/>
    <cellStyle name="Normal 8 8" xfId="442" xr:uid="{00000000-0005-0000-0000-0000EC010000}"/>
    <cellStyle name="Normal 8 9" xfId="443" xr:uid="{00000000-0005-0000-0000-0000ED010000}"/>
    <cellStyle name="Normal 9" xfId="239" xr:uid="{00000000-0005-0000-0000-0000EE010000}"/>
    <cellStyle name="Normal 9 2" xfId="240" xr:uid="{00000000-0005-0000-0000-0000EF010000}"/>
    <cellStyle name="Normal 9 3" xfId="444" xr:uid="{00000000-0005-0000-0000-0000F0010000}"/>
    <cellStyle name="Normal 9 4" xfId="627" xr:uid="{00000000-0005-0000-0000-0000F1010000}"/>
    <cellStyle name="Note 2" xfId="40" xr:uid="{00000000-0005-0000-0000-0000F2010000}"/>
    <cellStyle name="Note 2 10" xfId="445" xr:uid="{00000000-0005-0000-0000-0000F3010000}"/>
    <cellStyle name="Note 2 11" xfId="446" xr:uid="{00000000-0005-0000-0000-0000F4010000}"/>
    <cellStyle name="Note 2 12" xfId="447" xr:uid="{00000000-0005-0000-0000-0000F5010000}"/>
    <cellStyle name="Note 2 13" xfId="448" xr:uid="{00000000-0005-0000-0000-0000F6010000}"/>
    <cellStyle name="Note 2 14" xfId="449" xr:uid="{00000000-0005-0000-0000-0000F7010000}"/>
    <cellStyle name="Note 2 15" xfId="450" xr:uid="{00000000-0005-0000-0000-0000F8010000}"/>
    <cellStyle name="Note 2 16" xfId="451" xr:uid="{00000000-0005-0000-0000-0000F9010000}"/>
    <cellStyle name="Note 2 17" xfId="452" xr:uid="{00000000-0005-0000-0000-0000FA010000}"/>
    <cellStyle name="Note 2 18" xfId="453" xr:uid="{00000000-0005-0000-0000-0000FB010000}"/>
    <cellStyle name="Note 2 19" xfId="454" xr:uid="{00000000-0005-0000-0000-0000FC010000}"/>
    <cellStyle name="Note 2 2" xfId="455" xr:uid="{00000000-0005-0000-0000-0000FD010000}"/>
    <cellStyle name="Note 2 20" xfId="456" xr:uid="{00000000-0005-0000-0000-0000FE010000}"/>
    <cellStyle name="Note 2 21" xfId="457" xr:uid="{00000000-0005-0000-0000-0000FF010000}"/>
    <cellStyle name="Note 2 22" xfId="458" xr:uid="{00000000-0005-0000-0000-000000020000}"/>
    <cellStyle name="Note 2 3" xfId="459" xr:uid="{00000000-0005-0000-0000-000001020000}"/>
    <cellStyle name="Note 2 4" xfId="460" xr:uid="{00000000-0005-0000-0000-000002020000}"/>
    <cellStyle name="Note 2 5" xfId="461" xr:uid="{00000000-0005-0000-0000-000003020000}"/>
    <cellStyle name="Note 2 6" xfId="462" xr:uid="{00000000-0005-0000-0000-000004020000}"/>
    <cellStyle name="Note 2 7" xfId="463" xr:uid="{00000000-0005-0000-0000-000005020000}"/>
    <cellStyle name="Note 2 8" xfId="464" xr:uid="{00000000-0005-0000-0000-000006020000}"/>
    <cellStyle name="Note 2 9" xfId="465" xr:uid="{00000000-0005-0000-0000-000007020000}"/>
    <cellStyle name="Note 3" xfId="139" xr:uid="{00000000-0005-0000-0000-000008020000}"/>
    <cellStyle name="Note 3 2" xfId="466" xr:uid="{00000000-0005-0000-0000-000009020000}"/>
    <cellStyle name="Note 4" xfId="241" xr:uid="{00000000-0005-0000-0000-00000A020000}"/>
    <cellStyle name="Œ…‹æØ‚è [0.00]_Region Orders (2)" xfId="600" xr:uid="{00000000-0005-0000-0000-00000B020000}"/>
    <cellStyle name="Œ…‹æØ‚è_Region Orders (2)" xfId="601" xr:uid="{00000000-0005-0000-0000-00000C020000}"/>
    <cellStyle name="Output 2" xfId="41" xr:uid="{00000000-0005-0000-0000-00000D020000}"/>
    <cellStyle name="Output 3" xfId="140" xr:uid="{00000000-0005-0000-0000-00000E020000}"/>
    <cellStyle name="Output 4" xfId="242" xr:uid="{00000000-0005-0000-0000-00000F020000}"/>
    <cellStyle name="per.style" xfId="602" xr:uid="{00000000-0005-0000-0000-000010020000}"/>
    <cellStyle name="Percent [2]" xfId="467" xr:uid="{00000000-0005-0000-0000-000011020000}"/>
    <cellStyle name="Percent 2" xfId="243" xr:uid="{00000000-0005-0000-0000-000012020000}"/>
    <cellStyle name="Percent 2 10" xfId="468" xr:uid="{00000000-0005-0000-0000-000013020000}"/>
    <cellStyle name="Percent 2 11" xfId="469" xr:uid="{00000000-0005-0000-0000-000014020000}"/>
    <cellStyle name="Percent 2 12" xfId="470" xr:uid="{00000000-0005-0000-0000-000015020000}"/>
    <cellStyle name="Percent 2 13" xfId="471" xr:uid="{00000000-0005-0000-0000-000016020000}"/>
    <cellStyle name="Percent 2 14" xfId="472" xr:uid="{00000000-0005-0000-0000-000017020000}"/>
    <cellStyle name="Percent 2 15" xfId="473" xr:uid="{00000000-0005-0000-0000-000018020000}"/>
    <cellStyle name="Percent 2 16" xfId="474" xr:uid="{00000000-0005-0000-0000-000019020000}"/>
    <cellStyle name="Percent 2 17" xfId="475" xr:uid="{00000000-0005-0000-0000-00001A020000}"/>
    <cellStyle name="Percent 2 18" xfId="476" xr:uid="{00000000-0005-0000-0000-00001B020000}"/>
    <cellStyle name="Percent 2 19" xfId="477" xr:uid="{00000000-0005-0000-0000-00001C020000}"/>
    <cellStyle name="Percent 2 2" xfId="478" xr:uid="{00000000-0005-0000-0000-00001D020000}"/>
    <cellStyle name="Percent 2 20" xfId="479" xr:uid="{00000000-0005-0000-0000-00001E020000}"/>
    <cellStyle name="Percent 2 21" xfId="480" xr:uid="{00000000-0005-0000-0000-00001F020000}"/>
    <cellStyle name="Percent 2 22" xfId="481" xr:uid="{00000000-0005-0000-0000-000020020000}"/>
    <cellStyle name="Percent 2 23" xfId="482" xr:uid="{00000000-0005-0000-0000-000021020000}"/>
    <cellStyle name="Percent 2 24" xfId="483" xr:uid="{00000000-0005-0000-0000-000022020000}"/>
    <cellStyle name="Percent 2 25" xfId="484" xr:uid="{00000000-0005-0000-0000-000023020000}"/>
    <cellStyle name="Percent 2 3" xfId="485" xr:uid="{00000000-0005-0000-0000-000024020000}"/>
    <cellStyle name="Percent 2 3 2" xfId="486" xr:uid="{00000000-0005-0000-0000-000025020000}"/>
    <cellStyle name="Percent 2 4" xfId="487" xr:uid="{00000000-0005-0000-0000-000026020000}"/>
    <cellStyle name="Percent 2 5" xfId="488" xr:uid="{00000000-0005-0000-0000-000027020000}"/>
    <cellStyle name="Percent 2 6" xfId="489" xr:uid="{00000000-0005-0000-0000-000028020000}"/>
    <cellStyle name="Percent 2 7" xfId="490" xr:uid="{00000000-0005-0000-0000-000029020000}"/>
    <cellStyle name="Percent 2 8" xfId="491" xr:uid="{00000000-0005-0000-0000-00002A020000}"/>
    <cellStyle name="Percent 2 9" xfId="492" xr:uid="{00000000-0005-0000-0000-00002B020000}"/>
    <cellStyle name="Percent 3" xfId="493" xr:uid="{00000000-0005-0000-0000-00002C020000}"/>
    <cellStyle name="Percent 3 2" xfId="494" xr:uid="{00000000-0005-0000-0000-00002D020000}"/>
    <cellStyle name="Percent 3 3" xfId="581" xr:uid="{00000000-0005-0000-0000-00002E020000}"/>
    <cellStyle name="Percent 3 4 2" xfId="633" xr:uid="{00000000-0005-0000-0000-00002F020000}"/>
    <cellStyle name="Percent 4" xfId="495" xr:uid="{00000000-0005-0000-0000-000030020000}"/>
    <cellStyle name="Percent 5" xfId="496" xr:uid="{00000000-0005-0000-0000-000031020000}"/>
    <cellStyle name="Percent 5 2" xfId="497" xr:uid="{00000000-0005-0000-0000-000032020000}"/>
    <cellStyle name="Percent 5 3" xfId="498" xr:uid="{00000000-0005-0000-0000-000033020000}"/>
    <cellStyle name="Percent 6" xfId="499" xr:uid="{00000000-0005-0000-0000-000034020000}"/>
    <cellStyle name="Percent 6 2" xfId="500" xr:uid="{00000000-0005-0000-0000-000035020000}"/>
    <cellStyle name="pricing" xfId="603" xr:uid="{00000000-0005-0000-0000-000036020000}"/>
    <cellStyle name="PSChar" xfId="604" xr:uid="{00000000-0005-0000-0000-000037020000}"/>
    <cellStyle name="RevList" xfId="501" xr:uid="{00000000-0005-0000-0000-000038020000}"/>
    <cellStyle name="Rs." xfId="66" xr:uid="{00000000-0005-0000-0000-000039020000}"/>
    <cellStyle name="Sec3" xfId="502" xr:uid="{00000000-0005-0000-0000-00003A020000}"/>
    <cellStyle name="Subtotal" xfId="503" xr:uid="{00000000-0005-0000-0000-00003B020000}"/>
    <cellStyle name="Title 2" xfId="42" xr:uid="{00000000-0005-0000-0000-00003C020000}"/>
    <cellStyle name="Title 3" xfId="141" xr:uid="{00000000-0005-0000-0000-00003D020000}"/>
    <cellStyle name="Title 4" xfId="244" xr:uid="{00000000-0005-0000-0000-00003E020000}"/>
    <cellStyle name="topbot" xfId="605" xr:uid="{00000000-0005-0000-0000-00003F020000}"/>
    <cellStyle name="Total 2" xfId="43" xr:uid="{00000000-0005-0000-0000-000040020000}"/>
    <cellStyle name="Total 3" xfId="142" xr:uid="{00000000-0005-0000-0000-000041020000}"/>
    <cellStyle name="Total 4" xfId="245" xr:uid="{00000000-0005-0000-0000-000042020000}"/>
    <cellStyle name="Warning Text 2" xfId="44" xr:uid="{00000000-0005-0000-0000-000043020000}"/>
    <cellStyle name="Warning Text 3" xfId="143" xr:uid="{00000000-0005-0000-0000-000044020000}"/>
    <cellStyle name="Warning Text 4" xfId="246" xr:uid="{00000000-0005-0000-0000-000045020000}"/>
    <cellStyle name="똿뗦먛귟 [0.00]_PRODUCT DETAIL Q1" xfId="504" xr:uid="{00000000-0005-0000-0000-000046020000}"/>
    <cellStyle name="똿뗦먛귟_PRODUCT DETAIL Q1" xfId="505" xr:uid="{00000000-0005-0000-0000-000047020000}"/>
    <cellStyle name="믅됞 [0.00]_PRODUCT DETAIL Q1" xfId="506" xr:uid="{00000000-0005-0000-0000-000048020000}"/>
    <cellStyle name="믅됞_PRODUCT DETAIL Q1" xfId="507" xr:uid="{00000000-0005-0000-0000-000049020000}"/>
    <cellStyle name="백분율_HOBONG" xfId="508" xr:uid="{00000000-0005-0000-0000-00004A020000}"/>
    <cellStyle name="뷭?_BOOKSHIP" xfId="509" xr:uid="{00000000-0005-0000-0000-00004B020000}"/>
    <cellStyle name="콤마 [0]_1202" xfId="510" xr:uid="{00000000-0005-0000-0000-00004C020000}"/>
    <cellStyle name="콤마_1202" xfId="511" xr:uid="{00000000-0005-0000-0000-00004D020000}"/>
    <cellStyle name="통화 [0]_1202" xfId="512" xr:uid="{00000000-0005-0000-0000-00004E020000}"/>
    <cellStyle name="통화_1202" xfId="513" xr:uid="{00000000-0005-0000-0000-00004F020000}"/>
    <cellStyle name="표준_(정보부문)월별인원계획" xfId="514" xr:uid="{00000000-0005-0000-0000-000050020000}"/>
    <cellStyle name="千位[0]_laroux" xfId="606" xr:uid="{00000000-0005-0000-0000-000051020000}"/>
    <cellStyle name="千位_laroux" xfId="607" xr:uid="{00000000-0005-0000-0000-000052020000}"/>
    <cellStyle name="千位分隔 2" xfId="515" xr:uid="{00000000-0005-0000-0000-000053020000}"/>
    <cellStyle name="千位分隔 2 2" xfId="516" xr:uid="{00000000-0005-0000-0000-000054020000}"/>
    <cellStyle name="千位分隔 3" xfId="517" xr:uid="{00000000-0005-0000-0000-000055020000}"/>
    <cellStyle name="千位分隔 3 2" xfId="518" xr:uid="{00000000-0005-0000-0000-000056020000}"/>
    <cellStyle name="千位分隔 4" xfId="519" xr:uid="{00000000-0005-0000-0000-000057020000}"/>
    <cellStyle name="千位分隔 4 2" xfId="520" xr:uid="{00000000-0005-0000-0000-000058020000}"/>
    <cellStyle name="崔矾" xfId="608" xr:uid="{00000000-0005-0000-0000-000059020000}"/>
    <cellStyle name="常规 2" xfId="521" xr:uid="{00000000-0005-0000-0000-00005A020000}"/>
    <cellStyle name="常规 2 2" xfId="522" xr:uid="{00000000-0005-0000-0000-00005B020000}"/>
    <cellStyle name="常规 2 3" xfId="523" xr:uid="{00000000-0005-0000-0000-00005C020000}"/>
    <cellStyle name="常规 2 4" xfId="524" xr:uid="{00000000-0005-0000-0000-00005D020000}"/>
    <cellStyle name="常规 2 5" xfId="525" xr:uid="{00000000-0005-0000-0000-00005E020000}"/>
    <cellStyle name="常规 3" xfId="526" xr:uid="{00000000-0005-0000-0000-00005F020000}"/>
    <cellStyle name="常规 3 2" xfId="527" xr:uid="{00000000-0005-0000-0000-000060020000}"/>
    <cellStyle name="常规 3 3" xfId="528" xr:uid="{00000000-0005-0000-0000-000061020000}"/>
    <cellStyle name="常规 3 3 2" xfId="529" xr:uid="{00000000-0005-0000-0000-000062020000}"/>
    <cellStyle name="常规 4" xfId="530" xr:uid="{00000000-0005-0000-0000-000063020000}"/>
    <cellStyle name="常规 5" xfId="531" xr:uid="{00000000-0005-0000-0000-000064020000}"/>
    <cellStyle name="常规 5 2" xfId="532" xr:uid="{00000000-0005-0000-0000-000065020000}"/>
    <cellStyle name="常规 6" xfId="533" xr:uid="{00000000-0005-0000-0000-000066020000}"/>
    <cellStyle name="常规 7" xfId="534" xr:uid="{00000000-0005-0000-0000-000067020000}"/>
    <cellStyle name="常规_复件 爬山路 Microsoft Excel 工作表" xfId="535" xr:uid="{00000000-0005-0000-0000-000068020000}"/>
    <cellStyle name="拳企扁龋" xfId="609" xr:uid="{00000000-0005-0000-0000-000069020000}"/>
    <cellStyle name="拳企扁龋0" xfId="610" xr:uid="{00000000-0005-0000-0000-00006A020000}"/>
    <cellStyle name="朝楼" xfId="611" xr:uid="{00000000-0005-0000-0000-00006B020000}"/>
    <cellStyle name="欺季飘" xfId="612" xr:uid="{00000000-0005-0000-0000-00006C020000}"/>
    <cellStyle name="烹拳 [0]_(type)醚褒" xfId="613" xr:uid="{00000000-0005-0000-0000-00006D020000}"/>
    <cellStyle name="烹拳_(type)醚褒" xfId="614" xr:uid="{00000000-0005-0000-0000-00006E020000}"/>
    <cellStyle name="百分比 2" xfId="536" xr:uid="{00000000-0005-0000-0000-00006F020000}"/>
    <cellStyle name="磊府荐" xfId="615" xr:uid="{00000000-0005-0000-0000-000070020000}"/>
    <cellStyle name="磊府荐0" xfId="616" xr:uid="{00000000-0005-0000-0000-000071020000}"/>
    <cellStyle name="箭磊(R)" xfId="617" xr:uid="{00000000-0005-0000-0000-000072020000}"/>
    <cellStyle name="绊沥免仿1" xfId="618" xr:uid="{00000000-0005-0000-0000-000073020000}"/>
    <cellStyle name="绊沥免仿2" xfId="619" xr:uid="{00000000-0005-0000-0000-000074020000}"/>
    <cellStyle name="绊沥家箭痢" xfId="620" xr:uid="{00000000-0005-0000-0000-000075020000}"/>
    <cellStyle name="貨幣[0]_pldt" xfId="537" xr:uid="{00000000-0005-0000-0000-000076020000}"/>
    <cellStyle name="钎霖_(type)醚褒" xfId="621" xr:uid="{00000000-0005-0000-0000-000077020000}"/>
    <cellStyle name="钦魂" xfId="622" xr:uid="{00000000-0005-0000-0000-000078020000}"/>
    <cellStyle name="霓付 [0]_(type)醚褒" xfId="623" xr:uid="{00000000-0005-0000-0000-000079020000}"/>
    <cellStyle name="霓付_(type)醚褒" xfId="624" xr:uid="{00000000-0005-0000-0000-00007A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376519</xdr:colOff>
      <xdr:row>0</xdr:row>
      <xdr:rowOff>57375</xdr:rowOff>
    </xdr:from>
    <xdr:to>
      <xdr:col>7</xdr:col>
      <xdr:colOff>224119</xdr:colOff>
      <xdr:row>16</xdr:row>
      <xdr:rowOff>71718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5719" y="57375"/>
          <a:ext cx="2895600" cy="2696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eel\_SH114\Val\Boq\cer\val-06-30-08-04-c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nal%20PC-1%20(Phase-III)%20Dec%2013/IQBAL/judicial%20courts%20Bannu/Work%20Done%20BANNU/Judicial%20Complex%20Bannu%20(Civil%20Works)%20IN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ahmed\New%20Folder%20(5)\Boq%20GIKI%20Mess%20Electric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Shop/Desktop/Documents%20and%20Settings/mselasco/My%20Documents/P29-Documents/Payment%20Certificate/New%20Payment/MOD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Shop/Desktop/Documents%20and%20Settings/User-2/Local%20Settings/Temp/EM550/Progress/data/SH%20114/VALUATIONS/REVISED%20BOQ_with%20provisional%20r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CDP/3.%20GOI%20NALLA%20BUS%20TERMINAL/BOQ%20BUS%20TERMINAL/FINAL%20BOQ/FINAL%20AGREED%20BOQ%20Bus%20Terminal%20(BY%20ERRA)%2019-1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677-D63-extn\Dayworks%20di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DATA\DataFile\O\DB9604\RevMay97\SHOPLI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EM-528\6F-MEASUREMENTS\123R\EM%20525\Take%20off\Sewer%20total%20Qantit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N%20Folder/Adina%20File/Degree%20College%20Lahore%20TS%20Edited%20Copy/DEGREE%20COLLEGE%20LAHORE%20TS%20(%20Farwar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qash%20Data/Final%20PRojets/FISH%20HATCHERY%20AT%20SWABI/Final%203-08-2015/4.FISH%20HATCHERY%20AT%20SWABI/FISH%20HATCHERY%20AT%20SWABI/Civil%20Work/BOQ,Sports%20Comple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aqash%20Data/Final%20PRojets/Governor%20House%20-%20Final/Final%20PEshawar/pehawargovernerhousepc1/ELECTRICAL/ELECTRICAL/Ahmed/AHMED(work)/Work%20Done/CWE/President%20house/PH(21-03-13)/BOQ%20PRESIDENT%20HOUSE%20(NESPAK)%2021-03-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CDP/INFRASTRUCTURES/10.%20MUTTON%20&amp;%20FISH%20MARKET/FINAL%20BOQ/FINAL%20BOQ%20MUTTON%20MARKET%20(09-04-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yasir/Application%20Data/Microsoft/Excel/Various%20BOQs/CLUB%20ELECTR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1- 2"/>
      <sheetName val="add1 sum"/>
      <sheetName val="ad rd3"/>
      <sheetName val="add3 summ"/>
      <sheetName val="G SUM"/>
      <sheetName val="BOQ"/>
      <sheetName val="etc alt"/>
      <sheetName val="B1 cal"/>
      <sheetName val="MOS"/>
      <sheetName val="sevice addi"/>
      <sheetName val="DW ETC"/>
      <sheetName val="DW GAS"/>
      <sheetName val="service add 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efreshError="1">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35">
          <cell r="H435">
            <v>25260.000000000004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Summary"/>
      <sheetName val="BOQ"/>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
      <sheetName val="summary"/>
      <sheetName val="BOQ summ"/>
      <sheetName val="Sheet2"/>
      <sheetName val="add1- 2"/>
      <sheetName val="add1 sum"/>
      <sheetName val="ad rd3"/>
      <sheetName val="add3 summ"/>
      <sheetName val="BOQ"/>
      <sheetName val="sevice addi"/>
      <sheetName val="service add sum"/>
      <sheetName val="ETC relocation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0"/>
      <sheetName val="31"/>
      <sheetName val="C-NS"/>
      <sheetName val="P-NS"/>
      <sheetName val="E-NS"/>
      <sheetName val="Ref"/>
      <sheetName val="MORTAR"/>
      <sheetName val="Shutt-2"/>
      <sheetName val="Shutt"/>
      <sheetName val="MES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8">
          <cell r="B58" t="str">
            <v>GI.SP</v>
          </cell>
        </row>
        <row r="123">
          <cell r="B123" t="str">
            <v>WO.K</v>
          </cell>
          <cell r="C123" t="str">
            <v>Wood - Kail</v>
          </cell>
          <cell r="D123">
            <v>0</v>
          </cell>
          <cell r="E123">
            <v>0</v>
          </cell>
          <cell r="F123" t="str">
            <v>Cu.ft</v>
          </cell>
          <cell r="G123" t="str">
            <v>@</v>
          </cell>
          <cell r="H123">
            <v>900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 work"/>
      <sheetName val="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Summary"/>
      <sheetName val="HQBuilding"/>
      <sheetName val="FitOutHQBldg"/>
      <sheetName val="Security"/>
      <sheetName val="AutoMessengerSystem"/>
      <sheetName val="PASystem"/>
      <sheetName val="TelephoneSystem"/>
      <sheetName val="HQSpecialSystems"/>
      <sheetName val="WaterFeatures"/>
      <sheetName val="DealerRoom"/>
      <sheetName val="Services"/>
      <sheetName val="ACtoStairs"/>
      <sheetName val="GoodsDelivery"/>
      <sheetName val="ToiletPods"/>
      <sheetName val="HQBldgExtCladding"/>
      <sheetName val="GlazedSouthWall"/>
      <sheetName val="HQFFandE"/>
      <sheetName val="ConferenceCentre"/>
      <sheetName val="FitOutConfCentre"/>
      <sheetName val="ConfCentreSpecialSystems"/>
      <sheetName val="ConfCentreExtCladding"/>
      <sheetName val="ConfFFandE"/>
      <sheetName val="CarPark"/>
      <sheetName val="StatutoryCharges"/>
      <sheetName val="Drawingscover"/>
      <sheetName val="Drawings"/>
      <sheetName val="GFA HQ Building"/>
      <sheetName val="GFA Conference"/>
      <sheetName val="GeneralSummary"/>
      <sheetName val="ElementalSummary"/>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 MH"/>
      <sheetName val="200"/>
      <sheetName val="250"/>
      <sheetName val="300"/>
      <sheetName val="400"/>
    </sheetNames>
    <sheetDataSet>
      <sheetData sheetId="0" refreshError="1">
        <row r="1">
          <cell r="B1" t="str">
            <v>EM 525</v>
          </cell>
        </row>
        <row r="2">
          <cell r="B2" t="str">
            <v>Sewer Mahole&amp; Chambers</v>
          </cell>
        </row>
        <row r="4">
          <cell r="B4" t="str">
            <v>Sr. No</v>
          </cell>
          <cell r="C4" t="str">
            <v xml:space="preserve">Road </v>
          </cell>
          <cell r="D4" t="str">
            <v>Manhole No</v>
          </cell>
          <cell r="E4" t="str">
            <v>CL</v>
          </cell>
          <cell r="F4" t="str">
            <v>I.L</v>
          </cell>
          <cell r="G4" t="str">
            <v>Depth</v>
          </cell>
          <cell r="H4" t="str">
            <v>Coordinates</v>
          </cell>
          <cell r="J4" t="str">
            <v>MH Type</v>
          </cell>
          <cell r="K4" t="str">
            <v>Manhole Work Done</v>
          </cell>
          <cell r="S4" t="str">
            <v>TYPE A</v>
          </cell>
        </row>
        <row r="5">
          <cell r="H5" t="str">
            <v>North</v>
          </cell>
          <cell r="I5" t="str">
            <v>East</v>
          </cell>
          <cell r="K5" t="str">
            <v>BLIND</v>
          </cell>
          <cell r="L5" t="str">
            <v>BASE</v>
          </cell>
          <cell r="M5" t="str">
            <v>WALL</v>
          </cell>
          <cell r="N5" t="str">
            <v>ROOF</v>
          </cell>
          <cell r="O5" t="str">
            <v>SHAFT</v>
          </cell>
          <cell r="P5" t="str">
            <v>W/P</v>
          </cell>
          <cell r="Q5" t="str">
            <v>C/F</v>
          </cell>
          <cell r="R5" t="str">
            <v>%</v>
          </cell>
          <cell r="S5" t="str">
            <v>4/2/H</v>
          </cell>
        </row>
        <row r="6">
          <cell r="K6">
            <v>0.15</v>
          </cell>
          <cell r="L6">
            <v>0.2</v>
          </cell>
          <cell r="M6">
            <v>0.3</v>
          </cell>
          <cell r="N6">
            <v>0.15</v>
          </cell>
          <cell r="O6">
            <v>0.05</v>
          </cell>
          <cell r="P6">
            <v>0.1</v>
          </cell>
          <cell r="Q6">
            <v>0.05</v>
          </cell>
          <cell r="R6">
            <v>1</v>
          </cell>
          <cell r="S6" t="str">
            <v>&lt;1.5</v>
          </cell>
        </row>
        <row r="7">
          <cell r="D7">
            <v>0</v>
          </cell>
        </row>
        <row r="8">
          <cell r="C8" t="str">
            <v>Medows 3</v>
          </cell>
        </row>
        <row r="9">
          <cell r="B9">
            <v>1</v>
          </cell>
          <cell r="C9" t="str">
            <v>Road F</v>
          </cell>
          <cell r="D9" t="str">
            <v>SSMH 3</v>
          </cell>
          <cell r="E9">
            <v>5.125</v>
          </cell>
          <cell r="F9">
            <v>-9.8000000000000004E-2</v>
          </cell>
          <cell r="G9">
            <v>5.22</v>
          </cell>
          <cell r="H9">
            <v>2773785.4670000002</v>
          </cell>
          <cell r="I9">
            <v>481991.15700000001</v>
          </cell>
          <cell r="J9" t="str">
            <v>C</v>
          </cell>
          <cell r="K9" t="str">
            <v>T</v>
          </cell>
          <cell r="L9" t="str">
            <v>T</v>
          </cell>
          <cell r="M9" t="str">
            <v>T</v>
          </cell>
          <cell r="N9" t="str">
            <v>T</v>
          </cell>
          <cell r="O9" t="str">
            <v>T</v>
          </cell>
          <cell r="P9" t="str">
            <v>T</v>
          </cell>
          <cell r="Q9" t="str">
            <v>T</v>
          </cell>
          <cell r="R9">
            <v>1</v>
          </cell>
          <cell r="S9" t="b">
            <v>0</v>
          </cell>
        </row>
        <row r="10">
          <cell r="B10">
            <v>2</v>
          </cell>
          <cell r="C10" t="str">
            <v>Road F</v>
          </cell>
          <cell r="D10" t="str">
            <v>SSMH 4</v>
          </cell>
          <cell r="E10">
            <v>5.1959999999999997</v>
          </cell>
          <cell r="F10">
            <v>0.216</v>
          </cell>
          <cell r="G10">
            <v>4.9800000000000004</v>
          </cell>
          <cell r="H10">
            <v>2773743.86</v>
          </cell>
          <cell r="I10">
            <v>482064.22899999999</v>
          </cell>
          <cell r="J10" t="str">
            <v>C</v>
          </cell>
          <cell r="K10" t="str">
            <v>T</v>
          </cell>
          <cell r="L10" t="str">
            <v>T</v>
          </cell>
          <cell r="M10" t="str">
            <v>T</v>
          </cell>
          <cell r="N10" t="str">
            <v>T</v>
          </cell>
          <cell r="O10" t="str">
            <v>T</v>
          </cell>
          <cell r="P10" t="str">
            <v>T</v>
          </cell>
          <cell r="Q10" t="str">
            <v>T</v>
          </cell>
          <cell r="R10">
            <v>1</v>
          </cell>
          <cell r="S10" t="b">
            <v>0</v>
          </cell>
        </row>
        <row r="11">
          <cell r="B11">
            <v>3</v>
          </cell>
          <cell r="C11" t="str">
            <v>Road F</v>
          </cell>
          <cell r="D11" t="str">
            <v>SSMH 5</v>
          </cell>
          <cell r="E11">
            <v>5.41</v>
          </cell>
          <cell r="F11">
            <v>0.55500000000000005</v>
          </cell>
          <cell r="G11">
            <v>4.8600000000000003</v>
          </cell>
          <cell r="H11">
            <v>2773708.7560000001</v>
          </cell>
          <cell r="I11">
            <v>482150.13400000002</v>
          </cell>
          <cell r="J11" t="str">
            <v>C</v>
          </cell>
          <cell r="K11" t="str">
            <v>T</v>
          </cell>
          <cell r="L11" t="str">
            <v>T</v>
          </cell>
          <cell r="M11" t="str">
            <v>T</v>
          </cell>
          <cell r="N11" t="str">
            <v>T</v>
          </cell>
          <cell r="O11" t="str">
            <v>T</v>
          </cell>
          <cell r="P11" t="str">
            <v>T</v>
          </cell>
          <cell r="Q11" t="str">
            <v>T</v>
          </cell>
          <cell r="R11">
            <v>1</v>
          </cell>
          <cell r="S11" t="b">
            <v>0</v>
          </cell>
        </row>
        <row r="12">
          <cell r="B12">
            <v>4</v>
          </cell>
          <cell r="C12" t="str">
            <v>Road B</v>
          </cell>
          <cell r="D12" t="str">
            <v>SSMH 6</v>
          </cell>
          <cell r="E12">
            <v>5.5380000000000003</v>
          </cell>
          <cell r="F12">
            <v>1.5720000000000001</v>
          </cell>
          <cell r="G12">
            <v>3.97</v>
          </cell>
          <cell r="H12">
            <v>2773665.7110000001</v>
          </cell>
          <cell r="I12">
            <v>482132.54399999999</v>
          </cell>
          <cell r="J12" t="str">
            <v>C</v>
          </cell>
          <cell r="K12" t="str">
            <v>T</v>
          </cell>
          <cell r="L12" t="str">
            <v>T</v>
          </cell>
          <cell r="M12" t="str">
            <v>T</v>
          </cell>
          <cell r="N12" t="str">
            <v>T</v>
          </cell>
          <cell r="O12" t="str">
            <v>T</v>
          </cell>
          <cell r="P12" t="str">
            <v>T</v>
          </cell>
          <cell r="Q12" t="str">
            <v>T</v>
          </cell>
          <cell r="R12">
            <v>1</v>
          </cell>
          <cell r="S12" t="b">
            <v>0</v>
          </cell>
        </row>
        <row r="13">
          <cell r="B13">
            <v>5</v>
          </cell>
          <cell r="C13" t="str">
            <v>Road B</v>
          </cell>
          <cell r="D13" t="str">
            <v>SSMH 7</v>
          </cell>
          <cell r="E13">
            <v>5.7930000000000001</v>
          </cell>
          <cell r="F13">
            <v>3.1920000000000002</v>
          </cell>
          <cell r="G13">
            <v>2.6</v>
          </cell>
          <cell r="H13">
            <v>2773687.2280000001</v>
          </cell>
          <cell r="I13">
            <v>482079.54499999998</v>
          </cell>
          <cell r="J13" t="str">
            <v>A</v>
          </cell>
          <cell r="K13" t="str">
            <v>T</v>
          </cell>
          <cell r="L13" t="str">
            <v>T</v>
          </cell>
          <cell r="M13" t="str">
            <v>T</v>
          </cell>
          <cell r="N13" t="str">
            <v>T</v>
          </cell>
          <cell r="O13" t="str">
            <v>T</v>
          </cell>
          <cell r="P13" t="str">
            <v>T</v>
          </cell>
          <cell r="Q13" t="str">
            <v>T</v>
          </cell>
          <cell r="R13">
            <v>1</v>
          </cell>
          <cell r="S13">
            <v>0</v>
          </cell>
        </row>
        <row r="14">
          <cell r="B14">
            <v>6</v>
          </cell>
          <cell r="C14" t="str">
            <v>Road B</v>
          </cell>
          <cell r="D14" t="str">
            <v>SSMH 8</v>
          </cell>
          <cell r="E14">
            <v>5.94</v>
          </cell>
          <cell r="F14">
            <v>3.351</v>
          </cell>
          <cell r="G14">
            <v>2.59</v>
          </cell>
          <cell r="H14">
            <v>2773668.7779999999</v>
          </cell>
          <cell r="I14">
            <v>482054.908</v>
          </cell>
          <cell r="J14" t="str">
            <v>A</v>
          </cell>
          <cell r="K14" t="str">
            <v>T</v>
          </cell>
          <cell r="L14" t="str">
            <v>T</v>
          </cell>
          <cell r="M14" t="str">
            <v>T</v>
          </cell>
          <cell r="N14" t="str">
            <v>T</v>
          </cell>
          <cell r="O14" t="str">
            <v>T</v>
          </cell>
          <cell r="P14" t="str">
            <v>T</v>
          </cell>
          <cell r="Q14" t="str">
            <v>T</v>
          </cell>
          <cell r="R14">
            <v>1</v>
          </cell>
          <cell r="S14">
            <v>0</v>
          </cell>
        </row>
        <row r="15">
          <cell r="B15">
            <v>7</v>
          </cell>
          <cell r="C15" t="str">
            <v>Road B</v>
          </cell>
          <cell r="D15" t="str">
            <v>SSMH 9</v>
          </cell>
          <cell r="E15">
            <v>6.29</v>
          </cell>
          <cell r="F15">
            <v>3.7010000000000001</v>
          </cell>
          <cell r="G15">
            <v>2.59</v>
          </cell>
          <cell r="H15">
            <v>2773600.594</v>
          </cell>
          <cell r="I15">
            <v>482039.152</v>
          </cell>
          <cell r="J15" t="str">
            <v>A</v>
          </cell>
          <cell r="K15" t="str">
            <v>T</v>
          </cell>
          <cell r="L15" t="str">
            <v>T</v>
          </cell>
          <cell r="M15" t="str">
            <v>T</v>
          </cell>
          <cell r="N15" t="str">
            <v>T</v>
          </cell>
          <cell r="O15" t="str">
            <v>T</v>
          </cell>
          <cell r="P15" t="str">
            <v>T</v>
          </cell>
          <cell r="Q15" t="str">
            <v>T</v>
          </cell>
          <cell r="R15">
            <v>1</v>
          </cell>
          <cell r="S15">
            <v>0</v>
          </cell>
        </row>
        <row r="16">
          <cell r="B16">
            <v>8</v>
          </cell>
          <cell r="C16" t="str">
            <v>Road B</v>
          </cell>
          <cell r="D16" t="str">
            <v>SSMH 10</v>
          </cell>
          <cell r="E16">
            <v>6.577</v>
          </cell>
          <cell r="F16">
            <v>3.9889999999999999</v>
          </cell>
          <cell r="G16">
            <v>2.59</v>
          </cell>
          <cell r="H16">
            <v>2773542.8119999999</v>
          </cell>
          <cell r="I16">
            <v>482032.15600000002</v>
          </cell>
          <cell r="J16" t="str">
            <v>A</v>
          </cell>
          <cell r="K16" t="str">
            <v>T</v>
          </cell>
          <cell r="L16" t="str">
            <v>T</v>
          </cell>
          <cell r="M16" t="str">
            <v>T</v>
          </cell>
          <cell r="N16" t="str">
            <v>T</v>
          </cell>
          <cell r="O16" t="str">
            <v>T</v>
          </cell>
          <cell r="P16" t="str">
            <v>T</v>
          </cell>
          <cell r="Q16" t="str">
            <v>T</v>
          </cell>
          <cell r="R16">
            <v>1</v>
          </cell>
          <cell r="S16">
            <v>0</v>
          </cell>
        </row>
        <row r="17">
          <cell r="B17">
            <v>9</v>
          </cell>
          <cell r="C17" t="str">
            <v>Road B</v>
          </cell>
          <cell r="D17" t="str">
            <v>SSMH 11</v>
          </cell>
          <cell r="E17">
            <v>6.476</v>
          </cell>
          <cell r="F17">
            <v>4.3330000000000002</v>
          </cell>
          <cell r="G17">
            <v>2.14</v>
          </cell>
          <cell r="H17">
            <v>2773474.7</v>
          </cell>
          <cell r="I17">
            <v>482031.17499999999</v>
          </cell>
          <cell r="J17" t="str">
            <v>A</v>
          </cell>
          <cell r="K17" t="str">
            <v>T</v>
          </cell>
          <cell r="L17" t="str">
            <v>T</v>
          </cell>
          <cell r="M17" t="str">
            <v>T</v>
          </cell>
          <cell r="N17" t="str">
            <v>T</v>
          </cell>
          <cell r="O17" t="str">
            <v>T</v>
          </cell>
          <cell r="P17" t="str">
            <v>T</v>
          </cell>
          <cell r="Q17" t="str">
            <v>T</v>
          </cell>
          <cell r="R17">
            <v>1</v>
          </cell>
          <cell r="S17">
            <v>0</v>
          </cell>
        </row>
        <row r="18">
          <cell r="B18">
            <v>10</v>
          </cell>
          <cell r="C18" t="str">
            <v>Road B</v>
          </cell>
          <cell r="D18" t="str">
            <v>SSMH 12</v>
          </cell>
          <cell r="E18">
            <v>6.1760000000000002</v>
          </cell>
          <cell r="F18">
            <v>4.72</v>
          </cell>
          <cell r="G18">
            <v>1.46</v>
          </cell>
          <cell r="H18">
            <v>2773400.3930000002</v>
          </cell>
          <cell r="I18">
            <v>482039.01899999997</v>
          </cell>
          <cell r="J18" t="str">
            <v>A</v>
          </cell>
          <cell r="K18" t="str">
            <v>T</v>
          </cell>
          <cell r="L18" t="str">
            <v>T</v>
          </cell>
          <cell r="M18" t="str">
            <v>T</v>
          </cell>
          <cell r="N18" t="str">
            <v>T</v>
          </cell>
          <cell r="O18" t="str">
            <v>T</v>
          </cell>
          <cell r="P18" t="str">
            <v>T</v>
          </cell>
          <cell r="Q18" t="str">
            <v>T</v>
          </cell>
          <cell r="R18">
            <v>1</v>
          </cell>
          <cell r="S18">
            <v>1</v>
          </cell>
        </row>
        <row r="19">
          <cell r="B19">
            <v>11</v>
          </cell>
          <cell r="C19" t="str">
            <v>Road C</v>
          </cell>
          <cell r="D19" t="str">
            <v>SSMH 13</v>
          </cell>
          <cell r="E19">
            <v>5.2409999999999997</v>
          </cell>
          <cell r="F19">
            <v>1.9910000000000001</v>
          </cell>
          <cell r="G19">
            <v>3.25</v>
          </cell>
          <cell r="H19">
            <v>2773588.0490000001</v>
          </cell>
          <cell r="I19">
            <v>482116.41899999999</v>
          </cell>
          <cell r="J19" t="str">
            <v>B</v>
          </cell>
          <cell r="K19" t="str">
            <v>T</v>
          </cell>
          <cell r="L19" t="str">
            <v>T</v>
          </cell>
          <cell r="M19" t="str">
            <v>T</v>
          </cell>
          <cell r="N19" t="str">
            <v>T</v>
          </cell>
          <cell r="O19" t="str">
            <v>T</v>
          </cell>
          <cell r="P19" t="str">
            <v>T</v>
          </cell>
          <cell r="Q19" t="str">
            <v>T</v>
          </cell>
          <cell r="R19">
            <v>1</v>
          </cell>
          <cell r="S19" t="b">
            <v>0</v>
          </cell>
        </row>
        <row r="20">
          <cell r="B20">
            <v>12</v>
          </cell>
          <cell r="C20" t="str">
            <v>Road C</v>
          </cell>
          <cell r="D20" t="str">
            <v>SSMH 14</v>
          </cell>
          <cell r="E20">
            <v>5.016</v>
          </cell>
          <cell r="F20">
            <v>2.351</v>
          </cell>
          <cell r="G20">
            <v>2.67</v>
          </cell>
          <cell r="H20">
            <v>2773517.7239999999</v>
          </cell>
          <cell r="I20">
            <v>482109.21899999998</v>
          </cell>
          <cell r="J20" t="str">
            <v>B</v>
          </cell>
          <cell r="K20" t="str">
            <v>T</v>
          </cell>
          <cell r="L20" t="str">
            <v>T</v>
          </cell>
          <cell r="M20" t="str">
            <v>T</v>
          </cell>
          <cell r="N20" t="str">
            <v>T</v>
          </cell>
          <cell r="O20" t="str">
            <v>T</v>
          </cell>
          <cell r="P20" t="str">
            <v>T</v>
          </cell>
          <cell r="Q20" t="str">
            <v>T</v>
          </cell>
          <cell r="R20">
            <v>1</v>
          </cell>
          <cell r="S20" t="b">
            <v>0</v>
          </cell>
        </row>
        <row r="21">
          <cell r="B21">
            <v>13</v>
          </cell>
          <cell r="C21" t="str">
            <v>Road C</v>
          </cell>
          <cell r="D21" t="str">
            <v>SSMH 15</v>
          </cell>
          <cell r="E21">
            <v>4.8979999999999997</v>
          </cell>
          <cell r="F21">
            <v>2.6179999999999999</v>
          </cell>
          <cell r="G21">
            <v>2.2799999999999998</v>
          </cell>
          <cell r="H21">
            <v>2773463.8790000002</v>
          </cell>
          <cell r="I21">
            <v>482110.18199999997</v>
          </cell>
          <cell r="J21" t="str">
            <v>A</v>
          </cell>
          <cell r="K21" t="str">
            <v>T</v>
          </cell>
          <cell r="L21" t="str">
            <v>T</v>
          </cell>
          <cell r="M21" t="str">
            <v>T</v>
          </cell>
          <cell r="N21" t="str">
            <v>T</v>
          </cell>
          <cell r="O21" t="str">
            <v>T</v>
          </cell>
          <cell r="P21" t="str">
            <v>T</v>
          </cell>
          <cell r="Q21" t="str">
            <v>T</v>
          </cell>
          <cell r="R21">
            <v>1</v>
          </cell>
          <cell r="S21">
            <v>0</v>
          </cell>
        </row>
        <row r="22">
          <cell r="B22">
            <v>14</v>
          </cell>
          <cell r="C22" t="str">
            <v>Road C</v>
          </cell>
          <cell r="D22" t="str">
            <v>SSMH 16</v>
          </cell>
          <cell r="E22">
            <v>5.048</v>
          </cell>
          <cell r="F22">
            <v>2.8860000000000001</v>
          </cell>
          <cell r="G22">
            <v>2.16</v>
          </cell>
          <cell r="H22">
            <v>2773411.6170000001</v>
          </cell>
          <cell r="I22">
            <v>482166.50400000002</v>
          </cell>
          <cell r="J22" t="str">
            <v>A</v>
          </cell>
          <cell r="K22" t="str">
            <v>T</v>
          </cell>
          <cell r="L22" t="str">
            <v>T</v>
          </cell>
          <cell r="M22" t="str">
            <v>T</v>
          </cell>
          <cell r="N22" t="str">
            <v>T</v>
          </cell>
          <cell r="O22" t="str">
            <v>T</v>
          </cell>
          <cell r="P22" t="str">
            <v>T</v>
          </cell>
          <cell r="Q22" t="str">
            <v>T</v>
          </cell>
          <cell r="R22">
            <v>1</v>
          </cell>
          <cell r="S22">
            <v>0</v>
          </cell>
        </row>
        <row r="23">
          <cell r="B23">
            <v>15</v>
          </cell>
          <cell r="C23" t="str">
            <v>Road A</v>
          </cell>
          <cell r="D23" t="str">
            <v>SSMH 17</v>
          </cell>
          <cell r="E23">
            <v>5.383</v>
          </cell>
          <cell r="F23">
            <v>3.1549999999999998</v>
          </cell>
          <cell r="G23">
            <v>2.23</v>
          </cell>
          <cell r="H23">
            <v>2773358.3420000002</v>
          </cell>
          <cell r="I23">
            <v>482133.446</v>
          </cell>
          <cell r="J23" t="str">
            <v>A</v>
          </cell>
          <cell r="K23" t="str">
            <v>T</v>
          </cell>
          <cell r="L23" t="str">
            <v>T</v>
          </cell>
          <cell r="M23" t="str">
            <v>T</v>
          </cell>
          <cell r="N23" t="str">
            <v>T</v>
          </cell>
          <cell r="O23" t="str">
            <v>T</v>
          </cell>
          <cell r="P23" t="str">
            <v>T</v>
          </cell>
          <cell r="Q23" t="str">
            <v>T</v>
          </cell>
          <cell r="R23">
            <v>1</v>
          </cell>
          <cell r="S23">
            <v>0</v>
          </cell>
        </row>
        <row r="24">
          <cell r="B24">
            <v>16</v>
          </cell>
          <cell r="C24" t="str">
            <v>Road A</v>
          </cell>
          <cell r="D24" t="str">
            <v>SSMH 18</v>
          </cell>
          <cell r="E24">
            <v>5.9109999999999996</v>
          </cell>
          <cell r="F24">
            <v>3.72</v>
          </cell>
          <cell r="G24">
            <v>2.19</v>
          </cell>
          <cell r="H24">
            <v>2773339.12</v>
          </cell>
          <cell r="I24">
            <v>482081.19500000001</v>
          </cell>
          <cell r="J24" t="str">
            <v>A</v>
          </cell>
          <cell r="K24" t="str">
            <v>T</v>
          </cell>
          <cell r="L24" t="str">
            <v>T</v>
          </cell>
          <cell r="M24" t="str">
            <v>T</v>
          </cell>
          <cell r="N24" t="str">
            <v>T</v>
          </cell>
          <cell r="O24" t="str">
            <v>T</v>
          </cell>
          <cell r="P24" t="str">
            <v>T</v>
          </cell>
          <cell r="Q24" t="str">
            <v>T</v>
          </cell>
          <cell r="R24">
            <v>1</v>
          </cell>
          <cell r="S24">
            <v>0</v>
          </cell>
        </row>
        <row r="25">
          <cell r="B25">
            <v>17</v>
          </cell>
          <cell r="C25" t="str">
            <v>Road A</v>
          </cell>
          <cell r="D25" t="str">
            <v>SSMH 19</v>
          </cell>
          <cell r="E25">
            <v>5.0510000000000002</v>
          </cell>
          <cell r="F25">
            <v>3.4169999999999998</v>
          </cell>
          <cell r="G25">
            <v>1.63</v>
          </cell>
          <cell r="H25">
            <v>2773375.17</v>
          </cell>
          <cell r="I25">
            <v>482179.18900000001</v>
          </cell>
          <cell r="J25" t="str">
            <v>A</v>
          </cell>
          <cell r="K25" t="str">
            <v>T</v>
          </cell>
          <cell r="L25" t="str">
            <v>T</v>
          </cell>
          <cell r="M25" t="str">
            <v>T</v>
          </cell>
          <cell r="N25" t="str">
            <v>T</v>
          </cell>
          <cell r="O25" t="str">
            <v>T</v>
          </cell>
          <cell r="P25" t="str">
            <v>T</v>
          </cell>
          <cell r="Q25" t="str">
            <v>T</v>
          </cell>
          <cell r="R25">
            <v>1</v>
          </cell>
          <cell r="S25">
            <v>0</v>
          </cell>
        </row>
        <row r="26">
          <cell r="B26">
            <v>18</v>
          </cell>
          <cell r="C26" t="str">
            <v>Road D</v>
          </cell>
          <cell r="D26" t="str">
            <v>SSMH 20</v>
          </cell>
          <cell r="E26">
            <v>5.0910000000000002</v>
          </cell>
          <cell r="F26">
            <v>2.8220000000000001</v>
          </cell>
          <cell r="G26">
            <v>2.27</v>
          </cell>
          <cell r="H26">
            <v>2773570.145</v>
          </cell>
          <cell r="I26">
            <v>482133.12</v>
          </cell>
          <cell r="J26" t="str">
            <v>A</v>
          </cell>
          <cell r="K26" t="str">
            <v>T</v>
          </cell>
          <cell r="L26" t="str">
            <v>T</v>
          </cell>
          <cell r="M26" t="str">
            <v>T</v>
          </cell>
          <cell r="N26" t="str">
            <v>T</v>
          </cell>
          <cell r="O26" t="str">
            <v>T</v>
          </cell>
          <cell r="P26" t="str">
            <v>T</v>
          </cell>
          <cell r="Q26" t="str">
            <v>T</v>
          </cell>
          <cell r="R26">
            <v>1</v>
          </cell>
          <cell r="S26">
            <v>0</v>
          </cell>
        </row>
        <row r="27">
          <cell r="B27">
            <v>19</v>
          </cell>
          <cell r="C27" t="str">
            <v>Road D</v>
          </cell>
          <cell r="D27" t="str">
            <v>SSMH 21</v>
          </cell>
          <cell r="E27">
            <v>4.9139999999999997</v>
          </cell>
          <cell r="F27">
            <v>3.2269999999999999</v>
          </cell>
          <cell r="G27">
            <v>1.69</v>
          </cell>
          <cell r="H27">
            <v>2773504.3139999998</v>
          </cell>
          <cell r="I27">
            <v>482179.011</v>
          </cell>
          <cell r="J27" t="str">
            <v>A</v>
          </cell>
          <cell r="K27" t="str">
            <v>T</v>
          </cell>
          <cell r="L27" t="str">
            <v>T</v>
          </cell>
          <cell r="M27" t="str">
            <v>T</v>
          </cell>
          <cell r="N27" t="str">
            <v>T</v>
          </cell>
          <cell r="O27" t="str">
            <v>T</v>
          </cell>
          <cell r="P27" t="str">
            <v>T</v>
          </cell>
          <cell r="Q27" t="str">
            <v>T</v>
          </cell>
          <cell r="R27">
            <v>1</v>
          </cell>
          <cell r="S27">
            <v>0</v>
          </cell>
        </row>
        <row r="28">
          <cell r="B28">
            <v>20</v>
          </cell>
          <cell r="C28" t="str">
            <v>Road D</v>
          </cell>
          <cell r="D28" t="str">
            <v>SSMH 22</v>
          </cell>
          <cell r="E28">
            <v>4.9909999999999997</v>
          </cell>
          <cell r="F28">
            <v>3.5379999999999998</v>
          </cell>
          <cell r="G28">
            <v>1.45</v>
          </cell>
          <cell r="H28">
            <v>2773457.9449999998</v>
          </cell>
          <cell r="I28">
            <v>482220.29800000001</v>
          </cell>
          <cell r="J28" t="str">
            <v>A</v>
          </cell>
          <cell r="K28" t="str">
            <v>T</v>
          </cell>
          <cell r="L28" t="str">
            <v>T</v>
          </cell>
          <cell r="M28" t="str">
            <v>T</v>
          </cell>
          <cell r="N28" t="str">
            <v>T</v>
          </cell>
          <cell r="O28" t="str">
            <v>T</v>
          </cell>
          <cell r="P28" t="str">
            <v>T</v>
          </cell>
          <cell r="Q28" t="str">
            <v>T</v>
          </cell>
          <cell r="R28">
            <v>1</v>
          </cell>
          <cell r="S28">
            <v>1</v>
          </cell>
        </row>
        <row r="29">
          <cell r="B29">
            <v>21</v>
          </cell>
          <cell r="C29" t="str">
            <v>Road A</v>
          </cell>
          <cell r="D29" t="str">
            <v>SSMH 23</v>
          </cell>
          <cell r="E29">
            <v>5.4859999999999998</v>
          </cell>
          <cell r="F29">
            <v>3.8679999999999999</v>
          </cell>
          <cell r="G29">
            <v>1.62</v>
          </cell>
          <cell r="H29">
            <v>2773401.452</v>
          </cell>
          <cell r="I29">
            <v>482250.603</v>
          </cell>
          <cell r="J29" t="str">
            <v>A</v>
          </cell>
          <cell r="K29" t="str">
            <v>T</v>
          </cell>
          <cell r="L29" t="str">
            <v>T</v>
          </cell>
          <cell r="M29" t="str">
            <v>T</v>
          </cell>
          <cell r="N29" t="str">
            <v>T</v>
          </cell>
          <cell r="O29" t="str">
            <v>T</v>
          </cell>
          <cell r="P29" t="str">
            <v>T</v>
          </cell>
          <cell r="Q29" t="str">
            <v>T</v>
          </cell>
          <cell r="R29">
            <v>1</v>
          </cell>
          <cell r="S29">
            <v>0</v>
          </cell>
        </row>
        <row r="30">
          <cell r="B30">
            <v>22</v>
          </cell>
          <cell r="C30" t="str">
            <v>Road A</v>
          </cell>
          <cell r="D30" t="str">
            <v>SSMH 24</v>
          </cell>
          <cell r="E30">
            <v>6.0720000000000001</v>
          </cell>
          <cell r="F30">
            <v>4.5250000000000004</v>
          </cell>
          <cell r="G30">
            <v>1.55</v>
          </cell>
          <cell r="H30">
            <v>2773474.0639999998</v>
          </cell>
          <cell r="I30">
            <v>482278.37199999997</v>
          </cell>
          <cell r="J30" t="str">
            <v>A</v>
          </cell>
          <cell r="K30" t="str">
            <v>T</v>
          </cell>
          <cell r="L30" t="str">
            <v>T</v>
          </cell>
          <cell r="M30" t="str">
            <v>T</v>
          </cell>
          <cell r="N30" t="str">
            <v>T</v>
          </cell>
          <cell r="O30" t="str">
            <v>T</v>
          </cell>
          <cell r="P30" t="str">
            <v>T</v>
          </cell>
          <cell r="Q30" t="str">
            <v>T</v>
          </cell>
          <cell r="R30">
            <v>1</v>
          </cell>
          <cell r="S30">
            <v>0</v>
          </cell>
        </row>
        <row r="31">
          <cell r="B31">
            <v>23</v>
          </cell>
          <cell r="C31" t="str">
            <v>Road A</v>
          </cell>
          <cell r="D31" t="str">
            <v>SSMH 25</v>
          </cell>
          <cell r="E31">
            <v>7.4669999999999996</v>
          </cell>
          <cell r="F31">
            <v>6.1</v>
          </cell>
          <cell r="G31">
            <v>1.37</v>
          </cell>
          <cell r="H31">
            <v>2773455.91</v>
          </cell>
          <cell r="I31">
            <v>482334.54800000001</v>
          </cell>
          <cell r="J31" t="str">
            <v>A</v>
          </cell>
          <cell r="K31" t="str">
            <v>T</v>
          </cell>
          <cell r="L31" t="str">
            <v>T</v>
          </cell>
          <cell r="M31" t="str">
            <v>T</v>
          </cell>
          <cell r="N31" t="str">
            <v>T</v>
          </cell>
          <cell r="O31" t="str">
            <v>T</v>
          </cell>
          <cell r="P31" t="str">
            <v>T</v>
          </cell>
          <cell r="Q31" t="str">
            <v>T</v>
          </cell>
          <cell r="R31">
            <v>1</v>
          </cell>
          <cell r="S31">
            <v>1</v>
          </cell>
        </row>
        <row r="32">
          <cell r="B32">
            <v>24</v>
          </cell>
          <cell r="C32" t="str">
            <v>Road B</v>
          </cell>
          <cell r="D32" t="str">
            <v>SSMH 26</v>
          </cell>
          <cell r="E32">
            <v>5.7</v>
          </cell>
          <cell r="F32">
            <v>3.9089999999999998</v>
          </cell>
          <cell r="G32">
            <v>1.79</v>
          </cell>
          <cell r="H32">
            <v>2773650.5329999998</v>
          </cell>
          <cell r="I32">
            <v>482132.54399999999</v>
          </cell>
          <cell r="J32" t="str">
            <v>A</v>
          </cell>
          <cell r="K32" t="str">
            <v>T</v>
          </cell>
          <cell r="L32" t="str">
            <v>T</v>
          </cell>
          <cell r="M32" t="str">
            <v>T</v>
          </cell>
          <cell r="N32" t="str">
            <v>T</v>
          </cell>
          <cell r="O32" t="str">
            <v>T</v>
          </cell>
          <cell r="P32" t="str">
            <v>T</v>
          </cell>
          <cell r="Q32" t="str">
            <v>T</v>
          </cell>
          <cell r="R32">
            <v>1</v>
          </cell>
          <cell r="S32">
            <v>0</v>
          </cell>
        </row>
        <row r="33">
          <cell r="B33">
            <v>25</v>
          </cell>
          <cell r="C33" t="str">
            <v>Road B</v>
          </cell>
          <cell r="D33" t="str">
            <v>SSMH 27</v>
          </cell>
          <cell r="E33">
            <v>6.1420000000000003</v>
          </cell>
          <cell r="F33">
            <v>4.2759999999999998</v>
          </cell>
          <cell r="G33">
            <v>1.87</v>
          </cell>
          <cell r="H33">
            <v>2773606.9389999998</v>
          </cell>
          <cell r="I33">
            <v>482215.54499999998</v>
          </cell>
          <cell r="J33" t="str">
            <v>A</v>
          </cell>
          <cell r="K33" t="str">
            <v>T</v>
          </cell>
          <cell r="L33" t="str">
            <v>T</v>
          </cell>
          <cell r="M33" t="str">
            <v>T</v>
          </cell>
          <cell r="N33" t="str">
            <v>T</v>
          </cell>
          <cell r="O33" t="str">
            <v>T</v>
          </cell>
          <cell r="P33" t="str">
            <v>T</v>
          </cell>
          <cell r="Q33" t="str">
            <v>T</v>
          </cell>
          <cell r="R33">
            <v>1</v>
          </cell>
          <cell r="S33">
            <v>0</v>
          </cell>
        </row>
        <row r="34">
          <cell r="B34">
            <v>26</v>
          </cell>
          <cell r="C34" t="str">
            <v>Road B</v>
          </cell>
          <cell r="D34" t="str">
            <v>SSMH 27A</v>
          </cell>
          <cell r="E34">
            <v>6.5730000000000004</v>
          </cell>
          <cell r="F34">
            <v>4.6219999999999999</v>
          </cell>
          <cell r="G34">
            <v>1.95</v>
          </cell>
          <cell r="H34">
            <v>2773550.1120000002</v>
          </cell>
          <cell r="I34">
            <v>482242.54100000003</v>
          </cell>
          <cell r="J34" t="str">
            <v>A</v>
          </cell>
          <cell r="K34" t="str">
            <v>T</v>
          </cell>
          <cell r="L34" t="str">
            <v>T</v>
          </cell>
          <cell r="M34" t="str">
            <v>T</v>
          </cell>
          <cell r="N34" t="str">
            <v>T</v>
          </cell>
          <cell r="O34" t="str">
            <v>T</v>
          </cell>
          <cell r="P34" t="str">
            <v>T</v>
          </cell>
          <cell r="Q34" t="str">
            <v>T</v>
          </cell>
          <cell r="R34">
            <v>1</v>
          </cell>
          <cell r="S34">
            <v>0</v>
          </cell>
        </row>
        <row r="35">
          <cell r="B35">
            <v>27</v>
          </cell>
          <cell r="C35" t="str">
            <v>Road B</v>
          </cell>
          <cell r="D35" t="str">
            <v>SSMH 28</v>
          </cell>
          <cell r="E35">
            <v>6.6050000000000004</v>
          </cell>
          <cell r="F35">
            <v>4.6500000000000004</v>
          </cell>
          <cell r="G35">
            <v>1.96</v>
          </cell>
          <cell r="H35">
            <v>2773545.9649999999</v>
          </cell>
          <cell r="I35">
            <v>482245.516</v>
          </cell>
          <cell r="J35" t="str">
            <v>A</v>
          </cell>
          <cell r="K35" t="str">
            <v>T</v>
          </cell>
          <cell r="L35" t="str">
            <v>T</v>
          </cell>
          <cell r="M35" t="str">
            <v>T</v>
          </cell>
          <cell r="N35" t="str">
            <v>T</v>
          </cell>
          <cell r="O35" t="str">
            <v>T</v>
          </cell>
          <cell r="P35" t="str">
            <v>T</v>
          </cell>
          <cell r="Q35" t="str">
            <v>T</v>
          </cell>
          <cell r="R35">
            <v>1</v>
          </cell>
          <cell r="S35">
            <v>0</v>
          </cell>
        </row>
        <row r="36">
          <cell r="B36">
            <v>28</v>
          </cell>
          <cell r="C36" t="str">
            <v>Road B</v>
          </cell>
          <cell r="D36" t="str">
            <v>SSMH 29</v>
          </cell>
          <cell r="E36">
            <v>6.8360000000000003</v>
          </cell>
          <cell r="F36">
            <v>5.19</v>
          </cell>
          <cell r="G36">
            <v>1.65</v>
          </cell>
          <cell r="H36">
            <v>2773515.4470000002</v>
          </cell>
          <cell r="I36">
            <v>482276.00400000002</v>
          </cell>
          <cell r="J36" t="str">
            <v>A</v>
          </cell>
          <cell r="K36" t="str">
            <v>T</v>
          </cell>
          <cell r="L36" t="str">
            <v>T</v>
          </cell>
          <cell r="M36" t="str">
            <v>T</v>
          </cell>
          <cell r="N36" t="str">
            <v>T</v>
          </cell>
          <cell r="O36" t="str">
            <v>T</v>
          </cell>
          <cell r="P36" t="str">
            <v>T</v>
          </cell>
          <cell r="Q36" t="str">
            <v>T</v>
          </cell>
          <cell r="R36">
            <v>1</v>
          </cell>
          <cell r="S36">
            <v>0</v>
          </cell>
        </row>
        <row r="37">
          <cell r="B37">
            <v>29</v>
          </cell>
          <cell r="C37" t="str">
            <v>Road E</v>
          </cell>
          <cell r="D37" t="str">
            <v>SSMH 30</v>
          </cell>
          <cell r="E37">
            <v>7.8</v>
          </cell>
          <cell r="F37">
            <v>5.9560000000000004</v>
          </cell>
          <cell r="G37">
            <v>1.84</v>
          </cell>
          <cell r="H37">
            <v>2773576.068</v>
          </cell>
          <cell r="I37">
            <v>482285.43699999998</v>
          </cell>
          <cell r="J37" t="str">
            <v>A</v>
          </cell>
          <cell r="K37" t="str">
            <v>T</v>
          </cell>
          <cell r="L37" t="str">
            <v>T</v>
          </cell>
          <cell r="M37" t="str">
            <v>T</v>
          </cell>
          <cell r="N37" t="str">
            <v>T</v>
          </cell>
          <cell r="O37" t="str">
            <v>T</v>
          </cell>
          <cell r="P37" t="str">
            <v>T</v>
          </cell>
          <cell r="Q37" t="str">
            <v>T</v>
          </cell>
          <cell r="R37">
            <v>1</v>
          </cell>
          <cell r="S37">
            <v>0</v>
          </cell>
        </row>
        <row r="38">
          <cell r="B38">
            <v>30</v>
          </cell>
          <cell r="C38" t="str">
            <v>Road E</v>
          </cell>
          <cell r="D38" t="str">
            <v>SSMH 31</v>
          </cell>
          <cell r="E38">
            <v>8.2100000000000009</v>
          </cell>
          <cell r="F38">
            <v>6.5659999999999998</v>
          </cell>
          <cell r="G38">
            <v>1.64</v>
          </cell>
          <cell r="H38">
            <v>2773553.3640000001</v>
          </cell>
          <cell r="I38">
            <v>482305.95699999999</v>
          </cell>
          <cell r="J38" t="str">
            <v>A</v>
          </cell>
          <cell r="K38" t="str">
            <v>T</v>
          </cell>
          <cell r="L38" t="str">
            <v>T</v>
          </cell>
          <cell r="M38" t="str">
            <v>T</v>
          </cell>
          <cell r="N38" t="str">
            <v>T</v>
          </cell>
          <cell r="O38" t="str">
            <v>T</v>
          </cell>
          <cell r="P38" t="str">
            <v>T</v>
          </cell>
          <cell r="Q38" t="str">
            <v>T</v>
          </cell>
          <cell r="R38">
            <v>1</v>
          </cell>
          <cell r="S38">
            <v>0</v>
          </cell>
        </row>
        <row r="39">
          <cell r="B39">
            <v>31</v>
          </cell>
          <cell r="C39" t="str">
            <v>Road E</v>
          </cell>
          <cell r="D39" t="str">
            <v>SSMH 32</v>
          </cell>
          <cell r="E39">
            <v>8.6470000000000002</v>
          </cell>
          <cell r="F39">
            <v>7.3380000000000001</v>
          </cell>
          <cell r="G39">
            <v>1.31</v>
          </cell>
          <cell r="H39">
            <v>2773536.9959999998</v>
          </cell>
          <cell r="I39">
            <v>482341.63</v>
          </cell>
          <cell r="J39" t="str">
            <v>A</v>
          </cell>
          <cell r="K39" t="str">
            <v>T</v>
          </cell>
          <cell r="L39" t="str">
            <v>T</v>
          </cell>
          <cell r="M39" t="str">
            <v>T</v>
          </cell>
          <cell r="N39" t="str">
            <v>T</v>
          </cell>
          <cell r="O39" t="str">
            <v>T</v>
          </cell>
          <cell r="P39" t="str">
            <v>T</v>
          </cell>
          <cell r="Q39" t="str">
            <v>T</v>
          </cell>
          <cell r="R39">
            <v>1</v>
          </cell>
          <cell r="S39">
            <v>1</v>
          </cell>
        </row>
        <row r="40">
          <cell r="B40">
            <v>32</v>
          </cell>
          <cell r="C40" t="str">
            <v>Road E</v>
          </cell>
          <cell r="D40" t="str">
            <v>SSMH 33</v>
          </cell>
          <cell r="E40">
            <v>9.2539999999999996</v>
          </cell>
          <cell r="F40">
            <v>7.681</v>
          </cell>
          <cell r="G40">
            <v>1.57</v>
          </cell>
          <cell r="H40">
            <v>2773507.0920000002</v>
          </cell>
          <cell r="I40">
            <v>482402.723</v>
          </cell>
          <cell r="J40" t="str">
            <v>A</v>
          </cell>
          <cell r="K40" t="str">
            <v>T</v>
          </cell>
          <cell r="L40" t="str">
            <v>T</v>
          </cell>
          <cell r="M40" t="str">
            <v>T</v>
          </cell>
          <cell r="N40" t="str">
            <v>T</v>
          </cell>
          <cell r="O40" t="str">
            <v>T</v>
          </cell>
          <cell r="P40" t="str">
            <v>T</v>
          </cell>
          <cell r="Q40" t="str">
            <v>T</v>
          </cell>
          <cell r="R40">
            <v>1</v>
          </cell>
          <cell r="S40">
            <v>0</v>
          </cell>
        </row>
        <row r="41">
          <cell r="B41">
            <v>33</v>
          </cell>
          <cell r="C41" t="str">
            <v>Road E</v>
          </cell>
          <cell r="D41" t="str">
            <v>SSMH 34</v>
          </cell>
          <cell r="E41">
            <v>9.5549999999999997</v>
          </cell>
          <cell r="F41">
            <v>7.9169999999999998</v>
          </cell>
          <cell r="G41">
            <v>1.64</v>
          </cell>
          <cell r="H41">
            <v>2773467.2560000001</v>
          </cell>
          <cell r="I41">
            <v>482427.00199999998</v>
          </cell>
          <cell r="J41" t="str">
            <v>A</v>
          </cell>
          <cell r="K41" t="str">
            <v>T</v>
          </cell>
          <cell r="L41" t="str">
            <v>T</v>
          </cell>
          <cell r="M41" t="str">
            <v>T</v>
          </cell>
          <cell r="N41" t="str">
            <v>T</v>
          </cell>
          <cell r="O41" t="str">
            <v>T</v>
          </cell>
          <cell r="P41" t="str">
            <v>T</v>
          </cell>
          <cell r="Q41" t="str">
            <v>T</v>
          </cell>
          <cell r="R41">
            <v>1</v>
          </cell>
          <cell r="S41">
            <v>0</v>
          </cell>
        </row>
        <row r="42">
          <cell r="B42">
            <v>34</v>
          </cell>
          <cell r="C42" t="str">
            <v>Road G</v>
          </cell>
          <cell r="D42" t="str">
            <v>SSMH 35</v>
          </cell>
          <cell r="E42">
            <v>4.2549999999999999</v>
          </cell>
          <cell r="F42">
            <v>0.8</v>
          </cell>
          <cell r="G42">
            <v>3.46</v>
          </cell>
          <cell r="H42">
            <v>2773748.2829999998</v>
          </cell>
          <cell r="I42">
            <v>482166.28700000001</v>
          </cell>
          <cell r="J42" t="str">
            <v>B</v>
          </cell>
          <cell r="K42" t="str">
            <v>T</v>
          </cell>
          <cell r="L42" t="str">
            <v>T</v>
          </cell>
          <cell r="M42" t="str">
            <v>T</v>
          </cell>
          <cell r="N42" t="str">
            <v>T</v>
          </cell>
          <cell r="O42" t="str">
            <v>T</v>
          </cell>
          <cell r="P42" t="str">
            <v>T</v>
          </cell>
          <cell r="Q42" t="str">
            <v>T</v>
          </cell>
          <cell r="R42">
            <v>1</v>
          </cell>
          <cell r="S42" t="b">
            <v>0</v>
          </cell>
        </row>
        <row r="43">
          <cell r="B43">
            <v>35</v>
          </cell>
          <cell r="C43" t="str">
            <v>Road G</v>
          </cell>
          <cell r="D43" t="str">
            <v>SSMH 36</v>
          </cell>
          <cell r="E43">
            <v>4.88</v>
          </cell>
          <cell r="F43">
            <v>3.12</v>
          </cell>
          <cell r="G43">
            <v>1.76</v>
          </cell>
          <cell r="H43">
            <v>2773763.8909999998</v>
          </cell>
          <cell r="I43">
            <v>482128.09100000001</v>
          </cell>
          <cell r="J43" t="str">
            <v>A</v>
          </cell>
          <cell r="K43" t="str">
            <v>T</v>
          </cell>
          <cell r="L43" t="str">
            <v>T</v>
          </cell>
          <cell r="M43" t="str">
            <v>T</v>
          </cell>
          <cell r="N43" t="str">
            <v>T</v>
          </cell>
          <cell r="O43" t="str">
            <v>T</v>
          </cell>
          <cell r="P43" t="str">
            <v>T</v>
          </cell>
          <cell r="Q43" t="str">
            <v>T</v>
          </cell>
          <cell r="R43">
            <v>1</v>
          </cell>
          <cell r="S43">
            <v>0</v>
          </cell>
        </row>
        <row r="44">
          <cell r="B44">
            <v>36</v>
          </cell>
          <cell r="C44" t="str">
            <v>Road G</v>
          </cell>
          <cell r="D44" t="str">
            <v>SSMH 37</v>
          </cell>
          <cell r="E44">
            <v>4.2590000000000003</v>
          </cell>
          <cell r="F44">
            <v>2.0190000000000001</v>
          </cell>
          <cell r="G44">
            <v>2.2400000000000002</v>
          </cell>
          <cell r="H44">
            <v>2773730.3020000001</v>
          </cell>
          <cell r="I44">
            <v>482210.29100000003</v>
          </cell>
          <cell r="J44" t="str">
            <v>A</v>
          </cell>
          <cell r="K44" t="str">
            <v>T</v>
          </cell>
          <cell r="L44" t="str">
            <v>T</v>
          </cell>
          <cell r="M44" t="str">
            <v>T</v>
          </cell>
          <cell r="N44" t="str">
            <v>T</v>
          </cell>
          <cell r="O44" t="str">
            <v>T</v>
          </cell>
          <cell r="P44" t="str">
            <v>T</v>
          </cell>
          <cell r="Q44" t="str">
            <v>T</v>
          </cell>
          <cell r="R44">
            <v>1</v>
          </cell>
          <cell r="S44">
            <v>0</v>
          </cell>
        </row>
        <row r="45">
          <cell r="B45">
            <v>37</v>
          </cell>
          <cell r="C45" t="str">
            <v>Road G</v>
          </cell>
          <cell r="D45" t="str">
            <v>SSMH 38</v>
          </cell>
          <cell r="E45">
            <v>3.923</v>
          </cell>
          <cell r="F45">
            <v>0.89500000000000002</v>
          </cell>
          <cell r="G45">
            <v>3.03</v>
          </cell>
          <cell r="H45">
            <v>2773761.537</v>
          </cell>
          <cell r="I45">
            <v>482179.48100000003</v>
          </cell>
          <cell r="J45" t="str">
            <v>B</v>
          </cell>
          <cell r="K45" t="str">
            <v>T</v>
          </cell>
          <cell r="L45" t="str">
            <v>T</v>
          </cell>
          <cell r="M45" t="str">
            <v>T</v>
          </cell>
          <cell r="N45" t="str">
            <v>T</v>
          </cell>
          <cell r="O45" t="str">
            <v>T</v>
          </cell>
          <cell r="P45" t="str">
            <v>T</v>
          </cell>
          <cell r="Q45" t="str">
            <v>T</v>
          </cell>
          <cell r="R45">
            <v>1</v>
          </cell>
          <cell r="S45" t="b">
            <v>0</v>
          </cell>
        </row>
        <row r="46">
          <cell r="B46">
            <v>38</v>
          </cell>
          <cell r="C46" t="str">
            <v>Road G</v>
          </cell>
          <cell r="D46" t="str">
            <v>SSMH 39</v>
          </cell>
          <cell r="E46">
            <v>3.4710000000000001</v>
          </cell>
          <cell r="F46">
            <v>1.048</v>
          </cell>
          <cell r="G46">
            <v>2.42</v>
          </cell>
          <cell r="H46">
            <v>2773786.8760000002</v>
          </cell>
          <cell r="I46">
            <v>482195.22499999998</v>
          </cell>
          <cell r="J46" t="str">
            <v>A</v>
          </cell>
          <cell r="K46" t="str">
            <v>T</v>
          </cell>
          <cell r="L46" t="str">
            <v>T</v>
          </cell>
          <cell r="M46" t="str">
            <v>T</v>
          </cell>
          <cell r="N46" t="str">
            <v>T</v>
          </cell>
          <cell r="O46" t="str">
            <v>T</v>
          </cell>
          <cell r="P46" t="str">
            <v>T</v>
          </cell>
          <cell r="Q46" t="str">
            <v>T</v>
          </cell>
          <cell r="R46">
            <v>1</v>
          </cell>
          <cell r="S46">
            <v>0</v>
          </cell>
        </row>
        <row r="47">
          <cell r="B47">
            <v>39</v>
          </cell>
          <cell r="C47" t="str">
            <v>Road G</v>
          </cell>
          <cell r="D47" t="str">
            <v>SSMH 40</v>
          </cell>
          <cell r="E47">
            <v>3.38</v>
          </cell>
          <cell r="F47">
            <v>1.403</v>
          </cell>
          <cell r="G47">
            <v>1.98</v>
          </cell>
          <cell r="H47">
            <v>2773843.2940000002</v>
          </cell>
          <cell r="I47">
            <v>482238.386</v>
          </cell>
          <cell r="J47" t="str">
            <v>A</v>
          </cell>
          <cell r="K47" t="str">
            <v>T</v>
          </cell>
          <cell r="L47" t="str">
            <v>T</v>
          </cell>
          <cell r="M47" t="str">
            <v>T</v>
          </cell>
          <cell r="N47" t="str">
            <v>T</v>
          </cell>
          <cell r="O47" t="str">
            <v>T</v>
          </cell>
          <cell r="P47" t="str">
            <v>T</v>
          </cell>
          <cell r="Q47" t="str">
            <v>T</v>
          </cell>
          <cell r="R47">
            <v>1</v>
          </cell>
          <cell r="S47">
            <v>0</v>
          </cell>
        </row>
        <row r="48">
          <cell r="B48">
            <v>40</v>
          </cell>
          <cell r="C48" t="str">
            <v>Road G</v>
          </cell>
          <cell r="D48" t="str">
            <v>SSMH 41</v>
          </cell>
          <cell r="E48">
            <v>3.7679999999999998</v>
          </cell>
          <cell r="F48">
            <v>1.6080000000000001</v>
          </cell>
          <cell r="G48">
            <v>2.16</v>
          </cell>
          <cell r="H48">
            <v>2773873.3629999999</v>
          </cell>
          <cell r="I48">
            <v>482267.36300000001</v>
          </cell>
          <cell r="J48" t="str">
            <v>A</v>
          </cell>
          <cell r="K48" t="str">
            <v>T</v>
          </cell>
          <cell r="L48" t="str">
            <v>T</v>
          </cell>
          <cell r="M48" t="str">
            <v>T</v>
          </cell>
          <cell r="N48" t="str">
            <v>T</v>
          </cell>
          <cell r="O48" t="str">
            <v>T</v>
          </cell>
          <cell r="P48" t="str">
            <v>T</v>
          </cell>
          <cell r="Q48" t="str">
            <v>T</v>
          </cell>
          <cell r="R48">
            <v>1</v>
          </cell>
          <cell r="S48">
            <v>0</v>
          </cell>
        </row>
        <row r="49">
          <cell r="B49">
            <v>41</v>
          </cell>
          <cell r="C49" t="str">
            <v>Road G</v>
          </cell>
          <cell r="D49" t="str">
            <v>SSMH 42</v>
          </cell>
          <cell r="E49">
            <v>4.0860000000000003</v>
          </cell>
          <cell r="F49">
            <v>2.25</v>
          </cell>
          <cell r="G49">
            <v>1.84</v>
          </cell>
          <cell r="H49">
            <v>2773904.4</v>
          </cell>
          <cell r="I49">
            <v>482314.04200000002</v>
          </cell>
          <cell r="J49" t="str">
            <v>A</v>
          </cell>
          <cell r="K49" t="str">
            <v>T</v>
          </cell>
          <cell r="L49" t="str">
            <v>T</v>
          </cell>
          <cell r="M49" t="str">
            <v>T</v>
          </cell>
          <cell r="N49" t="str">
            <v>T</v>
          </cell>
          <cell r="O49" t="str">
            <v>T</v>
          </cell>
          <cell r="P49" t="str">
            <v>T</v>
          </cell>
          <cell r="Q49" t="str">
            <v>T</v>
          </cell>
          <cell r="R49">
            <v>1</v>
          </cell>
          <cell r="S49">
            <v>0</v>
          </cell>
        </row>
        <row r="50">
          <cell r="B50">
            <v>42</v>
          </cell>
          <cell r="C50" t="str">
            <v>Road G</v>
          </cell>
          <cell r="D50" t="str">
            <v>SSMH 43</v>
          </cell>
          <cell r="E50">
            <v>4.2619999999999996</v>
          </cell>
          <cell r="F50">
            <v>2.5449999999999999</v>
          </cell>
          <cell r="G50">
            <v>1.72</v>
          </cell>
          <cell r="H50">
            <v>2773937.4029999999</v>
          </cell>
          <cell r="I50">
            <v>482361.70899999997</v>
          </cell>
          <cell r="J50" t="str">
            <v>A</v>
          </cell>
          <cell r="K50" t="str">
            <v>T</v>
          </cell>
          <cell r="L50" t="str">
            <v>T</v>
          </cell>
          <cell r="M50" t="str">
            <v>T</v>
          </cell>
          <cell r="N50" t="str">
            <v>T</v>
          </cell>
          <cell r="O50" t="str">
            <v>T</v>
          </cell>
          <cell r="P50" t="str">
            <v>T</v>
          </cell>
          <cell r="Q50" t="str">
            <v>T</v>
          </cell>
          <cell r="R50">
            <v>1</v>
          </cell>
          <cell r="S50">
            <v>0</v>
          </cell>
        </row>
        <row r="51">
          <cell r="B51">
            <v>43</v>
          </cell>
          <cell r="C51" t="str">
            <v>Road G</v>
          </cell>
          <cell r="D51" t="str">
            <v>SSMH 44</v>
          </cell>
          <cell r="E51">
            <v>4.3959999999999999</v>
          </cell>
          <cell r="F51">
            <v>2.78</v>
          </cell>
          <cell r="G51">
            <v>1.62</v>
          </cell>
          <cell r="H51">
            <v>2773978.59</v>
          </cell>
          <cell r="I51">
            <v>482382.89299999998</v>
          </cell>
          <cell r="J51" t="str">
            <v>A</v>
          </cell>
          <cell r="K51" t="str">
            <v>T</v>
          </cell>
          <cell r="L51" t="str">
            <v>T</v>
          </cell>
          <cell r="M51" t="str">
            <v>T</v>
          </cell>
          <cell r="N51" t="str">
            <v>T</v>
          </cell>
          <cell r="O51" t="str">
            <v>T</v>
          </cell>
          <cell r="P51" t="str">
            <v>T</v>
          </cell>
          <cell r="Q51" t="str">
            <v>T</v>
          </cell>
          <cell r="R51">
            <v>1</v>
          </cell>
          <cell r="S51">
            <v>0</v>
          </cell>
        </row>
        <row r="52">
          <cell r="B52">
            <v>44</v>
          </cell>
          <cell r="C52" t="str">
            <v>Road G</v>
          </cell>
          <cell r="D52" t="str">
            <v>SSMH 45</v>
          </cell>
          <cell r="E52">
            <v>3.915</v>
          </cell>
          <cell r="F52">
            <v>2.02</v>
          </cell>
          <cell r="G52">
            <v>1.9</v>
          </cell>
          <cell r="H52">
            <v>2773928.7850000001</v>
          </cell>
          <cell r="I52">
            <v>482211.73300000001</v>
          </cell>
          <cell r="J52" t="str">
            <v>A</v>
          </cell>
          <cell r="K52" t="str">
            <v>T</v>
          </cell>
          <cell r="L52" t="str">
            <v>T</v>
          </cell>
          <cell r="M52" t="str">
            <v>T</v>
          </cell>
          <cell r="N52" t="str">
            <v>T</v>
          </cell>
          <cell r="O52" t="str">
            <v>T</v>
          </cell>
          <cell r="P52" t="str">
            <v>T</v>
          </cell>
          <cell r="Q52" t="str">
            <v>T</v>
          </cell>
          <cell r="R52">
            <v>1</v>
          </cell>
          <cell r="S52">
            <v>0</v>
          </cell>
        </row>
        <row r="53">
          <cell r="B53">
            <v>45</v>
          </cell>
          <cell r="C53" t="str">
            <v>Road G</v>
          </cell>
          <cell r="D53" t="str">
            <v>SSMH 46</v>
          </cell>
          <cell r="E53">
            <v>3.883</v>
          </cell>
          <cell r="F53">
            <v>2.1440000000000001</v>
          </cell>
          <cell r="G53">
            <v>1.74</v>
          </cell>
          <cell r="H53">
            <v>2773946.0359999998</v>
          </cell>
          <cell r="I53">
            <v>482230.24800000002</v>
          </cell>
          <cell r="J53" t="str">
            <v>A</v>
          </cell>
          <cell r="K53" t="str">
            <v>T</v>
          </cell>
          <cell r="L53" t="str">
            <v>T</v>
          </cell>
          <cell r="M53" t="str">
            <v>T</v>
          </cell>
          <cell r="N53" t="str">
            <v>T</v>
          </cell>
          <cell r="O53" t="str">
            <v>T</v>
          </cell>
          <cell r="P53" t="str">
            <v>T</v>
          </cell>
          <cell r="Q53" t="str">
            <v>T</v>
          </cell>
          <cell r="R53">
            <v>1</v>
          </cell>
          <cell r="S53">
            <v>0</v>
          </cell>
        </row>
        <row r="54">
          <cell r="B54">
            <v>46</v>
          </cell>
          <cell r="C54" t="str">
            <v>Road G</v>
          </cell>
          <cell r="D54" t="str">
            <v>SSMH 47</v>
          </cell>
          <cell r="E54">
            <v>4.0250000000000004</v>
          </cell>
          <cell r="F54">
            <v>2.3090000000000002</v>
          </cell>
          <cell r="G54">
            <v>1.72</v>
          </cell>
          <cell r="H54">
            <v>2773967.0129999998</v>
          </cell>
          <cell r="I54">
            <v>482255.065</v>
          </cell>
          <cell r="J54" t="str">
            <v>A</v>
          </cell>
          <cell r="K54" t="str">
            <v>T</v>
          </cell>
          <cell r="L54" t="str">
            <v>T</v>
          </cell>
          <cell r="M54" t="str">
            <v>T</v>
          </cell>
          <cell r="N54" t="str">
            <v>T</v>
          </cell>
          <cell r="O54" t="str">
            <v>T</v>
          </cell>
          <cell r="P54" t="str">
            <v>T</v>
          </cell>
          <cell r="Q54" t="str">
            <v>T</v>
          </cell>
          <cell r="R54">
            <v>1</v>
          </cell>
          <cell r="S54">
            <v>0</v>
          </cell>
        </row>
        <row r="55">
          <cell r="B55">
            <v>47</v>
          </cell>
          <cell r="C55" t="str">
            <v>Road G</v>
          </cell>
          <cell r="D55" t="str">
            <v>SSMH 48</v>
          </cell>
          <cell r="E55">
            <v>4.1820000000000004</v>
          </cell>
          <cell r="F55">
            <v>2.4889999999999999</v>
          </cell>
          <cell r="G55">
            <v>1.69</v>
          </cell>
          <cell r="H55">
            <v>2773987.2119999998</v>
          </cell>
          <cell r="I55">
            <v>482281.83</v>
          </cell>
          <cell r="J55" t="str">
            <v>A</v>
          </cell>
          <cell r="K55" t="str">
            <v>T</v>
          </cell>
          <cell r="L55" t="str">
            <v>T</v>
          </cell>
          <cell r="M55" t="str">
            <v>T</v>
          </cell>
          <cell r="N55" t="str">
            <v>T</v>
          </cell>
          <cell r="O55" t="str">
            <v>T</v>
          </cell>
          <cell r="P55" t="str">
            <v>T</v>
          </cell>
          <cell r="Q55" t="str">
            <v>T</v>
          </cell>
          <cell r="R55">
            <v>1</v>
          </cell>
          <cell r="S55">
            <v>0</v>
          </cell>
        </row>
        <row r="56">
          <cell r="B56">
            <v>48</v>
          </cell>
          <cell r="C56" t="str">
            <v>Road G</v>
          </cell>
          <cell r="D56" t="str">
            <v>SSMH 49</v>
          </cell>
          <cell r="E56">
            <v>4.3970000000000002</v>
          </cell>
          <cell r="F56">
            <v>2.722</v>
          </cell>
          <cell r="G56">
            <v>1.68</v>
          </cell>
          <cell r="H56">
            <v>2774012.4780000001</v>
          </cell>
          <cell r="I56">
            <v>482320.40600000002</v>
          </cell>
          <cell r="J56" t="str">
            <v>A</v>
          </cell>
          <cell r="K56" t="str">
            <v>T</v>
          </cell>
          <cell r="L56" t="str">
            <v>T</v>
          </cell>
          <cell r="M56" t="str">
            <v>T</v>
          </cell>
          <cell r="N56" t="str">
            <v>T</v>
          </cell>
          <cell r="O56" t="str">
            <v>T</v>
          </cell>
          <cell r="P56" t="str">
            <v>T</v>
          </cell>
          <cell r="Q56" t="str">
            <v>T</v>
          </cell>
          <cell r="R56">
            <v>1</v>
          </cell>
          <cell r="S56">
            <v>0</v>
          </cell>
        </row>
        <row r="57">
          <cell r="B57">
            <v>49</v>
          </cell>
          <cell r="C57" t="str">
            <v>Road G</v>
          </cell>
          <cell r="D57" t="str">
            <v>SSMH 50</v>
          </cell>
          <cell r="E57">
            <v>4.1669999999999998</v>
          </cell>
          <cell r="F57">
            <v>2.4820000000000002</v>
          </cell>
          <cell r="G57">
            <v>1.69</v>
          </cell>
          <cell r="H57">
            <v>2773901.841</v>
          </cell>
          <cell r="I57">
            <v>482185.701</v>
          </cell>
          <cell r="J57" t="str">
            <v>A</v>
          </cell>
          <cell r="K57" t="str">
            <v>T</v>
          </cell>
          <cell r="L57" t="str">
            <v>T</v>
          </cell>
          <cell r="M57" t="str">
            <v>T</v>
          </cell>
          <cell r="N57" t="str">
            <v>T</v>
          </cell>
          <cell r="O57" t="str">
            <v>T</v>
          </cell>
          <cell r="P57" t="str">
            <v>T</v>
          </cell>
          <cell r="Q57" t="str">
            <v>T</v>
          </cell>
          <cell r="R57">
            <v>1</v>
          </cell>
          <cell r="S57">
            <v>0</v>
          </cell>
        </row>
        <row r="58">
          <cell r="B58">
            <v>50</v>
          </cell>
          <cell r="C58" t="str">
            <v>Road G</v>
          </cell>
          <cell r="D58" t="str">
            <v>SSMH 51</v>
          </cell>
          <cell r="E58">
            <v>4.5679999999999996</v>
          </cell>
          <cell r="F58">
            <v>2.7490000000000001</v>
          </cell>
          <cell r="G58">
            <v>1.82</v>
          </cell>
          <cell r="H58">
            <v>2773861.1669999999</v>
          </cell>
          <cell r="I58">
            <v>482151.95299999998</v>
          </cell>
          <cell r="J58" t="str">
            <v>A</v>
          </cell>
          <cell r="K58" t="str">
            <v>T</v>
          </cell>
          <cell r="L58" t="str">
            <v>T</v>
          </cell>
          <cell r="M58" t="str">
            <v>T</v>
          </cell>
          <cell r="N58" t="str">
            <v>T</v>
          </cell>
          <cell r="O58" t="str">
            <v>T</v>
          </cell>
          <cell r="P58" t="str">
            <v>T</v>
          </cell>
          <cell r="Q58" t="str">
            <v>T</v>
          </cell>
          <cell r="R58">
            <v>1</v>
          </cell>
          <cell r="S58">
            <v>0</v>
          </cell>
        </row>
        <row r="59">
          <cell r="B59">
            <v>51</v>
          </cell>
          <cell r="C59" t="str">
            <v>Road G</v>
          </cell>
          <cell r="D59" t="str">
            <v>SSMH 52</v>
          </cell>
          <cell r="E59">
            <v>4.9729999999999999</v>
          </cell>
          <cell r="F59">
            <v>3.0169999999999999</v>
          </cell>
          <cell r="G59">
            <v>1.96</v>
          </cell>
          <cell r="H59">
            <v>2773817.125</v>
          </cell>
          <cell r="I59">
            <v>482121.587</v>
          </cell>
          <cell r="J59" t="str">
            <v>A</v>
          </cell>
          <cell r="K59" t="str">
            <v>T</v>
          </cell>
          <cell r="L59" t="str">
            <v>T</v>
          </cell>
          <cell r="M59" t="str">
            <v>T</v>
          </cell>
          <cell r="N59" t="str">
            <v>T</v>
          </cell>
          <cell r="O59" t="str">
            <v>T</v>
          </cell>
          <cell r="P59" t="str">
            <v>T</v>
          </cell>
          <cell r="Q59" t="str">
            <v>T</v>
          </cell>
          <cell r="R59">
            <v>1</v>
          </cell>
          <cell r="S59">
            <v>0</v>
          </cell>
        </row>
        <row r="60">
          <cell r="C60" t="str">
            <v>Total of Meadows 3</v>
          </cell>
          <cell r="R60">
            <v>50</v>
          </cell>
          <cell r="S60">
            <v>4</v>
          </cell>
        </row>
        <row r="61">
          <cell r="C61" t="str">
            <v>Meadows 5</v>
          </cell>
        </row>
        <row r="62">
          <cell r="B62">
            <v>1</v>
          </cell>
          <cell r="C62" t="str">
            <v>M5-2</v>
          </cell>
          <cell r="D62" t="str">
            <v>SSMH-M5-01</v>
          </cell>
          <cell r="E62">
            <v>8.0069999999999997</v>
          </cell>
          <cell r="F62">
            <v>6.242</v>
          </cell>
          <cell r="G62">
            <v>1.77</v>
          </cell>
          <cell r="H62">
            <v>2773102.9109999998</v>
          </cell>
          <cell r="I62">
            <v>482408.27100000001</v>
          </cell>
          <cell r="J62" t="str">
            <v>A</v>
          </cell>
          <cell r="K62" t="str">
            <v>T</v>
          </cell>
          <cell r="L62" t="str">
            <v>T</v>
          </cell>
          <cell r="M62" t="str">
            <v>T</v>
          </cell>
          <cell r="N62" t="str">
            <v>T</v>
          </cell>
          <cell r="O62" t="str">
            <v>T</v>
          </cell>
          <cell r="P62" t="str">
            <v>T</v>
          </cell>
          <cell r="Q62" t="str">
            <v>T</v>
          </cell>
          <cell r="R62">
            <v>1</v>
          </cell>
          <cell r="S62">
            <v>0</v>
          </cell>
        </row>
        <row r="63">
          <cell r="B63">
            <v>2</v>
          </cell>
          <cell r="C63" t="str">
            <v>M5-8</v>
          </cell>
          <cell r="D63" t="str">
            <v>SSMH-M5-01-1</v>
          </cell>
          <cell r="E63">
            <v>7.9139999999999997</v>
          </cell>
          <cell r="F63">
            <v>6.2869999999999999</v>
          </cell>
          <cell r="G63">
            <v>1.63</v>
          </cell>
          <cell r="H63">
            <v>2773117.33</v>
          </cell>
          <cell r="I63">
            <v>482410.59100000001</v>
          </cell>
          <cell r="J63" t="str">
            <v>A</v>
          </cell>
          <cell r="K63" t="str">
            <v>T</v>
          </cell>
          <cell r="L63" t="str">
            <v>T</v>
          </cell>
          <cell r="M63" t="str">
            <v>T</v>
          </cell>
          <cell r="N63" t="str">
            <v>T</v>
          </cell>
          <cell r="O63" t="str">
            <v>T</v>
          </cell>
          <cell r="P63" t="str">
            <v>T</v>
          </cell>
          <cell r="Q63" t="str">
            <v>T</v>
          </cell>
          <cell r="R63">
            <v>1</v>
          </cell>
          <cell r="S63">
            <v>0</v>
          </cell>
        </row>
        <row r="64">
          <cell r="B64">
            <v>3</v>
          </cell>
          <cell r="C64" t="str">
            <v>M5-8</v>
          </cell>
          <cell r="D64" t="str">
            <v>SSMH-M5-01-2</v>
          </cell>
          <cell r="E64">
            <v>8.0760000000000005</v>
          </cell>
          <cell r="F64">
            <v>6.4470000000000001</v>
          </cell>
          <cell r="G64">
            <v>1.63</v>
          </cell>
          <cell r="H64">
            <v>2773158.4789999998</v>
          </cell>
          <cell r="I64">
            <v>482444.54399999999</v>
          </cell>
          <cell r="J64" t="str">
            <v>A</v>
          </cell>
          <cell r="K64" t="str">
            <v>T</v>
          </cell>
          <cell r="L64" t="str">
            <v>T</v>
          </cell>
          <cell r="M64" t="str">
            <v>T</v>
          </cell>
          <cell r="N64" t="str">
            <v>T</v>
          </cell>
          <cell r="O64" t="str">
            <v>T</v>
          </cell>
          <cell r="P64" t="str">
            <v>T</v>
          </cell>
          <cell r="Q64" t="str">
            <v>T</v>
          </cell>
          <cell r="R64">
            <v>1</v>
          </cell>
          <cell r="S64">
            <v>0</v>
          </cell>
        </row>
        <row r="65">
          <cell r="B65">
            <v>4</v>
          </cell>
          <cell r="C65" t="str">
            <v>M5-2</v>
          </cell>
          <cell r="D65" t="str">
            <v>SSMH-M5-02</v>
          </cell>
          <cell r="E65">
            <v>8.2370000000000001</v>
          </cell>
          <cell r="F65">
            <v>6.0115999999999996</v>
          </cell>
          <cell r="G65">
            <v>2.23</v>
          </cell>
          <cell r="H65">
            <v>2773062.4929999998</v>
          </cell>
          <cell r="I65">
            <v>482473.79800000001</v>
          </cell>
          <cell r="J65" t="str">
            <v>A</v>
          </cell>
          <cell r="K65" t="str">
            <v>T</v>
          </cell>
          <cell r="L65" t="str">
            <v>T</v>
          </cell>
          <cell r="M65" t="str">
            <v>T</v>
          </cell>
          <cell r="N65" t="str">
            <v>T</v>
          </cell>
          <cell r="O65" t="str">
            <v>T</v>
          </cell>
          <cell r="P65" t="str">
            <v>T</v>
          </cell>
          <cell r="Q65" t="str">
            <v>T</v>
          </cell>
          <cell r="R65">
            <v>1</v>
          </cell>
          <cell r="S65">
            <v>0</v>
          </cell>
        </row>
        <row r="66">
          <cell r="B66">
            <v>5</v>
          </cell>
          <cell r="C66" t="str">
            <v>M5-7</v>
          </cell>
          <cell r="D66" t="str">
            <v>SSMH-M5-02-1</v>
          </cell>
          <cell r="E66">
            <v>8.2029999999999994</v>
          </cell>
          <cell r="F66">
            <v>6.0780000000000003</v>
          </cell>
          <cell r="G66">
            <v>2.13</v>
          </cell>
          <cell r="H66">
            <v>2773081.048</v>
          </cell>
          <cell r="I66">
            <v>482479.85499999998</v>
          </cell>
          <cell r="J66" t="str">
            <v>A</v>
          </cell>
          <cell r="K66" t="str">
            <v>T</v>
          </cell>
          <cell r="L66" t="str">
            <v>T</v>
          </cell>
          <cell r="M66" t="str">
            <v>T</v>
          </cell>
          <cell r="N66" t="str">
            <v>T</v>
          </cell>
          <cell r="O66" t="str">
            <v>T</v>
          </cell>
          <cell r="P66" t="str">
            <v>T</v>
          </cell>
          <cell r="Q66" t="str">
            <v>T</v>
          </cell>
          <cell r="R66">
            <v>1</v>
          </cell>
          <cell r="S66">
            <v>0</v>
          </cell>
        </row>
        <row r="67">
          <cell r="B67">
            <v>6</v>
          </cell>
          <cell r="C67" t="str">
            <v>M5-9</v>
          </cell>
          <cell r="D67" t="str">
            <v>SSMH-M5-02-2</v>
          </cell>
          <cell r="E67">
            <v>8.5090000000000003</v>
          </cell>
          <cell r="F67">
            <v>6.4020000000000001</v>
          </cell>
          <cell r="G67">
            <v>2.11</v>
          </cell>
          <cell r="H67">
            <v>2773162.59</v>
          </cell>
          <cell r="I67">
            <v>482547.48200000002</v>
          </cell>
          <cell r="J67" t="str">
            <v>A</v>
          </cell>
          <cell r="K67" t="str">
            <v>T</v>
          </cell>
          <cell r="L67" t="str">
            <v>T</v>
          </cell>
          <cell r="M67" t="str">
            <v>T</v>
          </cell>
          <cell r="N67" t="str">
            <v>T</v>
          </cell>
          <cell r="O67" t="str">
            <v>T</v>
          </cell>
          <cell r="P67" t="str">
            <v>T</v>
          </cell>
          <cell r="Q67" t="str">
            <v>T</v>
          </cell>
          <cell r="R67">
            <v>1</v>
          </cell>
          <cell r="S67">
            <v>0</v>
          </cell>
        </row>
        <row r="68">
          <cell r="B68">
            <v>7</v>
          </cell>
          <cell r="C68" t="str">
            <v>M5-9</v>
          </cell>
          <cell r="D68" t="str">
            <v>SSMH-M5-02-2-1</v>
          </cell>
          <cell r="E68">
            <v>8.5020000000000007</v>
          </cell>
          <cell r="F68">
            <v>6.7960000000000003</v>
          </cell>
          <cell r="G68">
            <v>1.71</v>
          </cell>
          <cell r="H68">
            <v>2773163.8730000001</v>
          </cell>
          <cell r="I68">
            <v>482577.65399999998</v>
          </cell>
          <cell r="J68" t="str">
            <v>A</v>
          </cell>
          <cell r="K68" t="str">
            <v>T</v>
          </cell>
          <cell r="L68" t="str">
            <v>T</v>
          </cell>
          <cell r="M68" t="str">
            <v>T</v>
          </cell>
          <cell r="N68" t="str">
            <v>T</v>
          </cell>
          <cell r="O68" t="str">
            <v>T</v>
          </cell>
          <cell r="P68" t="str">
            <v>T</v>
          </cell>
          <cell r="Q68" t="str">
            <v>T</v>
          </cell>
          <cell r="R68">
            <v>1</v>
          </cell>
          <cell r="S68">
            <v>0</v>
          </cell>
        </row>
        <row r="69">
          <cell r="B69">
            <v>8</v>
          </cell>
          <cell r="C69" t="str">
            <v>M5-9</v>
          </cell>
          <cell r="D69" t="str">
            <v>SSMH-M5-02-2-2</v>
          </cell>
          <cell r="E69">
            <v>8.6669999999999998</v>
          </cell>
          <cell r="F69">
            <v>6.9080000000000004</v>
          </cell>
          <cell r="G69">
            <v>1.76</v>
          </cell>
          <cell r="H69">
            <v>2773186.557</v>
          </cell>
          <cell r="I69">
            <v>482604.451</v>
          </cell>
          <cell r="J69" t="str">
            <v>A</v>
          </cell>
          <cell r="K69" t="str">
            <v>T</v>
          </cell>
          <cell r="L69" t="str">
            <v>T</v>
          </cell>
          <cell r="M69" t="str">
            <v>T</v>
          </cell>
          <cell r="N69" t="str">
            <v>T</v>
          </cell>
          <cell r="O69" t="str">
            <v>T</v>
          </cell>
          <cell r="P69" t="str">
            <v>T</v>
          </cell>
          <cell r="Q69" t="str">
            <v>T</v>
          </cell>
          <cell r="R69">
            <v>1</v>
          </cell>
          <cell r="S69">
            <v>0</v>
          </cell>
        </row>
        <row r="70">
          <cell r="B70">
            <v>9</v>
          </cell>
          <cell r="C70" t="str">
            <v>M5-9</v>
          </cell>
          <cell r="D70" t="str">
            <v>SSMH-M5-02-2-3</v>
          </cell>
          <cell r="E70">
            <v>8.827</v>
          </cell>
          <cell r="F70">
            <v>7.0750000000000002</v>
          </cell>
          <cell r="G70">
            <v>1.75</v>
          </cell>
          <cell r="H70">
            <v>2773172.79</v>
          </cell>
          <cell r="I70">
            <v>482654.62300000002</v>
          </cell>
          <cell r="J70" t="str">
            <v>A</v>
          </cell>
          <cell r="K70" t="str">
            <v>T</v>
          </cell>
          <cell r="L70" t="str">
            <v>T</v>
          </cell>
          <cell r="M70" t="str">
            <v>T</v>
          </cell>
          <cell r="N70" t="str">
            <v>T</v>
          </cell>
          <cell r="O70" t="str">
            <v>T</v>
          </cell>
          <cell r="P70" t="str">
            <v>T</v>
          </cell>
          <cell r="Q70" t="str">
            <v>T</v>
          </cell>
          <cell r="R70">
            <v>1</v>
          </cell>
          <cell r="S70">
            <v>0</v>
          </cell>
        </row>
        <row r="71">
          <cell r="B71">
            <v>10</v>
          </cell>
          <cell r="C71" t="str">
            <v>M5-10</v>
          </cell>
          <cell r="D71" t="str">
            <v>SSMH-M5-02-2-4</v>
          </cell>
          <cell r="E71">
            <v>8.9529999999999994</v>
          </cell>
          <cell r="F71">
            <v>7.2089999999999996</v>
          </cell>
          <cell r="G71">
            <v>1.74</v>
          </cell>
          <cell r="H71">
            <v>2773157.318</v>
          </cell>
          <cell r="I71">
            <v>482693.67</v>
          </cell>
          <cell r="J71" t="str">
            <v>A</v>
          </cell>
          <cell r="K71" t="str">
            <v>T</v>
          </cell>
          <cell r="L71" t="str">
            <v>T</v>
          </cell>
          <cell r="M71" t="str">
            <v>T</v>
          </cell>
          <cell r="N71" t="str">
            <v>T</v>
          </cell>
          <cell r="O71" t="str">
            <v>T</v>
          </cell>
          <cell r="P71" t="str">
            <v>T</v>
          </cell>
          <cell r="Q71" t="str">
            <v>T</v>
          </cell>
          <cell r="R71">
            <v>1</v>
          </cell>
          <cell r="S71">
            <v>0</v>
          </cell>
        </row>
        <row r="72">
          <cell r="B72">
            <v>11</v>
          </cell>
          <cell r="C72" t="str">
            <v>M5-10</v>
          </cell>
          <cell r="D72" t="str">
            <v>SSMH-M5-02-2-5</v>
          </cell>
          <cell r="E72">
            <v>8.9890000000000008</v>
          </cell>
          <cell r="F72">
            <v>7.2889999999999997</v>
          </cell>
          <cell r="G72">
            <v>1.7</v>
          </cell>
          <cell r="H72">
            <v>2773172.7080000001</v>
          </cell>
          <cell r="I72">
            <v>482713.13299999997</v>
          </cell>
          <cell r="J72" t="str">
            <v>A</v>
          </cell>
          <cell r="K72" t="str">
            <v>T</v>
          </cell>
          <cell r="L72" t="str">
            <v>T</v>
          </cell>
          <cell r="M72" t="str">
            <v>T</v>
          </cell>
          <cell r="N72" t="str">
            <v>T</v>
          </cell>
          <cell r="O72" t="str">
            <v>T</v>
          </cell>
          <cell r="P72" t="str">
            <v>T</v>
          </cell>
          <cell r="Q72" t="str">
            <v>T</v>
          </cell>
          <cell r="R72">
            <v>1</v>
          </cell>
          <cell r="S72">
            <v>0</v>
          </cell>
        </row>
        <row r="73">
          <cell r="B73">
            <v>12</v>
          </cell>
          <cell r="C73" t="str">
            <v>M5-9</v>
          </cell>
          <cell r="D73" t="str">
            <v>SSMH-M5-02-2-6</v>
          </cell>
          <cell r="E73">
            <v>8.3360000000000003</v>
          </cell>
          <cell r="F73">
            <v>6.4850000000000003</v>
          </cell>
          <cell r="G73">
            <v>1.85</v>
          </cell>
          <cell r="H73">
            <v>2773177.298</v>
          </cell>
          <cell r="I73">
            <v>482529.56</v>
          </cell>
          <cell r="J73" t="str">
            <v>A</v>
          </cell>
          <cell r="K73" t="str">
            <v>T</v>
          </cell>
          <cell r="L73" t="str">
            <v>T</v>
          </cell>
          <cell r="M73" t="str">
            <v>T</v>
          </cell>
          <cell r="N73" t="str">
            <v>T</v>
          </cell>
          <cell r="O73" t="str">
            <v>T</v>
          </cell>
          <cell r="P73" t="str">
            <v>T</v>
          </cell>
          <cell r="Q73" t="str">
            <v>T</v>
          </cell>
          <cell r="R73">
            <v>1</v>
          </cell>
          <cell r="S73">
            <v>0</v>
          </cell>
        </row>
        <row r="74">
          <cell r="B74">
            <v>13</v>
          </cell>
          <cell r="C74" t="str">
            <v>M5-9</v>
          </cell>
          <cell r="D74" t="str">
            <v>SSMH-M5-02-2-7</v>
          </cell>
          <cell r="E74">
            <v>8.3140000000000001</v>
          </cell>
          <cell r="F74">
            <v>6.6130000000000004</v>
          </cell>
          <cell r="G74">
            <v>1.7</v>
          </cell>
          <cell r="H74">
            <v>2773217.0839999998</v>
          </cell>
          <cell r="I74">
            <v>482529.20799999998</v>
          </cell>
          <cell r="J74" t="str">
            <v>A</v>
          </cell>
          <cell r="K74" t="str">
            <v>T</v>
          </cell>
          <cell r="L74" t="str">
            <v>T</v>
          </cell>
          <cell r="M74" t="str">
            <v>T</v>
          </cell>
          <cell r="N74" t="str">
            <v>T</v>
          </cell>
          <cell r="O74" t="str">
            <v>T</v>
          </cell>
          <cell r="P74" t="str">
            <v>T</v>
          </cell>
          <cell r="Q74" t="str">
            <v>T</v>
          </cell>
          <cell r="R74">
            <v>1</v>
          </cell>
          <cell r="S74">
            <v>0</v>
          </cell>
        </row>
        <row r="75">
          <cell r="B75">
            <v>14</v>
          </cell>
          <cell r="C75" t="str">
            <v>M5-9</v>
          </cell>
          <cell r="D75" t="str">
            <v>SSMH-M5-02-2-8</v>
          </cell>
          <cell r="E75">
            <v>8.4390000000000001</v>
          </cell>
          <cell r="F75">
            <v>6.7050000000000001</v>
          </cell>
          <cell r="G75">
            <v>1.73</v>
          </cell>
          <cell r="H75">
            <v>2773234.2050000001</v>
          </cell>
          <cell r="I75">
            <v>482568.40299999999</v>
          </cell>
          <cell r="J75" t="str">
            <v>A</v>
          </cell>
          <cell r="K75" t="str">
            <v>T</v>
          </cell>
          <cell r="L75" t="str">
            <v>T</v>
          </cell>
          <cell r="M75" t="str">
            <v>T</v>
          </cell>
          <cell r="N75" t="str">
            <v>T</v>
          </cell>
          <cell r="O75" t="str">
            <v>T</v>
          </cell>
          <cell r="P75" t="str">
            <v>T</v>
          </cell>
          <cell r="Q75" t="str">
            <v>T</v>
          </cell>
          <cell r="R75">
            <v>1</v>
          </cell>
          <cell r="S75">
            <v>0</v>
          </cell>
        </row>
        <row r="76">
          <cell r="B76">
            <v>15</v>
          </cell>
          <cell r="D76" t="str">
            <v>SSMH-M5-03</v>
          </cell>
          <cell r="E76">
            <v>8.516</v>
          </cell>
          <cell r="F76">
            <v>5.73</v>
          </cell>
          <cell r="G76">
            <v>2.79</v>
          </cell>
          <cell r="H76">
            <v>2773016.4360000002</v>
          </cell>
          <cell r="I76">
            <v>482555.73</v>
          </cell>
          <cell r="J76" t="str">
            <v>B</v>
          </cell>
          <cell r="K76" t="str">
            <v>T</v>
          </cell>
          <cell r="L76" t="str">
            <v>T</v>
          </cell>
          <cell r="M76" t="str">
            <v>T</v>
          </cell>
          <cell r="N76" t="str">
            <v>T</v>
          </cell>
          <cell r="O76" t="str">
            <v>T</v>
          </cell>
          <cell r="P76" t="str">
            <v>T</v>
          </cell>
          <cell r="Q76" t="str">
            <v>T</v>
          </cell>
          <cell r="R76">
            <v>1</v>
          </cell>
          <cell r="S76" t="b">
            <v>0</v>
          </cell>
        </row>
        <row r="77">
          <cell r="B77">
            <v>16</v>
          </cell>
          <cell r="D77" t="str">
            <v>SSMH-M5-04</v>
          </cell>
          <cell r="E77">
            <v>8.3840000000000003</v>
          </cell>
          <cell r="F77">
            <v>5.5549999999999997</v>
          </cell>
          <cell r="G77">
            <v>2.83</v>
          </cell>
          <cell r="H77">
            <v>2772993.702</v>
          </cell>
          <cell r="I77">
            <v>482609.07199999999</v>
          </cell>
          <cell r="J77" t="str">
            <v>B</v>
          </cell>
          <cell r="K77" t="str">
            <v>T</v>
          </cell>
          <cell r="L77" t="str">
            <v>T</v>
          </cell>
          <cell r="M77" t="str">
            <v>T</v>
          </cell>
          <cell r="N77" t="str">
            <v>T</v>
          </cell>
          <cell r="O77" t="str">
            <v>T</v>
          </cell>
          <cell r="P77" t="str">
            <v>T</v>
          </cell>
          <cell r="Q77" t="str">
            <v>T</v>
          </cell>
          <cell r="R77">
            <v>1</v>
          </cell>
          <cell r="S77" t="b">
            <v>0</v>
          </cell>
        </row>
        <row r="78">
          <cell r="B78">
            <v>17</v>
          </cell>
          <cell r="D78" t="str">
            <v>SSMH-M5-05</v>
          </cell>
          <cell r="E78">
            <v>8.1959999999999997</v>
          </cell>
          <cell r="F78">
            <v>5.4139999999999997</v>
          </cell>
          <cell r="G78">
            <v>2.78</v>
          </cell>
          <cell r="H78">
            <v>2772973.0589999999</v>
          </cell>
          <cell r="I78">
            <v>482651.32</v>
          </cell>
          <cell r="J78" t="str">
            <v>B</v>
          </cell>
          <cell r="K78" t="str">
            <v>T</v>
          </cell>
          <cell r="L78" t="str">
            <v>T</v>
          </cell>
          <cell r="M78" t="str">
            <v>T</v>
          </cell>
          <cell r="N78" t="str">
            <v>T</v>
          </cell>
          <cell r="O78" t="str">
            <v>T</v>
          </cell>
          <cell r="P78" t="str">
            <v>T</v>
          </cell>
          <cell r="Q78" t="str">
            <v>T</v>
          </cell>
          <cell r="R78">
            <v>1</v>
          </cell>
          <cell r="S78" t="b">
            <v>0</v>
          </cell>
        </row>
        <row r="79">
          <cell r="B79">
            <v>18</v>
          </cell>
          <cell r="D79" t="str">
            <v>SSMH-M5-05-01</v>
          </cell>
          <cell r="E79">
            <v>10.135</v>
          </cell>
          <cell r="F79">
            <v>8.4239999999999995</v>
          </cell>
          <cell r="G79">
            <v>1.71</v>
          </cell>
          <cell r="H79">
            <v>2773436.199</v>
          </cell>
          <cell r="I79">
            <v>482606.44799999997</v>
          </cell>
          <cell r="J79" t="str">
            <v>A</v>
          </cell>
          <cell r="K79" t="str">
            <v>T</v>
          </cell>
          <cell r="L79" t="str">
            <v>T</v>
          </cell>
          <cell r="M79" t="str">
            <v>T</v>
          </cell>
          <cell r="N79" t="str">
            <v>T</v>
          </cell>
          <cell r="O79" t="str">
            <v>T</v>
          </cell>
          <cell r="P79" t="str">
            <v>T</v>
          </cell>
          <cell r="Q79" t="str">
            <v>T</v>
          </cell>
          <cell r="R79">
            <v>1</v>
          </cell>
          <cell r="S79">
            <v>0</v>
          </cell>
        </row>
        <row r="80">
          <cell r="B80">
            <v>19</v>
          </cell>
          <cell r="D80" t="str">
            <v>SSMH-M5-05-02</v>
          </cell>
          <cell r="E80">
            <v>9.625</v>
          </cell>
          <cell r="F80">
            <v>7.9649999999999999</v>
          </cell>
          <cell r="G80">
            <v>1.66</v>
          </cell>
          <cell r="H80">
            <v>2773434.7209999999</v>
          </cell>
          <cell r="I80">
            <v>482563.67300000001</v>
          </cell>
          <cell r="J80" t="str">
            <v>A</v>
          </cell>
          <cell r="K80" t="str">
            <v>T</v>
          </cell>
          <cell r="L80" t="str">
            <v>T</v>
          </cell>
          <cell r="M80" t="str">
            <v>T</v>
          </cell>
          <cell r="N80" t="str">
            <v>T</v>
          </cell>
          <cell r="O80" t="str">
            <v>T</v>
          </cell>
          <cell r="P80" t="str">
            <v>T</v>
          </cell>
          <cell r="Q80" t="str">
            <v>T</v>
          </cell>
          <cell r="R80">
            <v>1</v>
          </cell>
          <cell r="S80">
            <v>0</v>
          </cell>
        </row>
        <row r="81">
          <cell r="B81">
            <v>20</v>
          </cell>
          <cell r="D81" t="str">
            <v>SSMH-M5-05-03</v>
          </cell>
          <cell r="E81">
            <v>8.8360000000000003</v>
          </cell>
          <cell r="F81">
            <v>7.2569999999999997</v>
          </cell>
          <cell r="G81">
            <v>1.58</v>
          </cell>
          <cell r="H81">
            <v>2773399.9750000001</v>
          </cell>
          <cell r="I81">
            <v>482504.21600000001</v>
          </cell>
          <cell r="J81" t="str">
            <v>A</v>
          </cell>
          <cell r="K81" t="str">
            <v>T</v>
          </cell>
          <cell r="L81" t="str">
            <v>T</v>
          </cell>
          <cell r="M81" t="str">
            <v>T</v>
          </cell>
          <cell r="N81" t="str">
            <v>T</v>
          </cell>
          <cell r="O81" t="str">
            <v>T</v>
          </cell>
          <cell r="P81" t="str">
            <v>T</v>
          </cell>
          <cell r="Q81" t="str">
            <v>T</v>
          </cell>
          <cell r="R81">
            <v>1</v>
          </cell>
          <cell r="S81">
            <v>0</v>
          </cell>
        </row>
        <row r="82">
          <cell r="B82">
            <v>21</v>
          </cell>
          <cell r="D82" t="str">
            <v>SSMH-M5-05-04</v>
          </cell>
          <cell r="E82">
            <v>8.36</v>
          </cell>
          <cell r="F82">
            <v>6.7729999999999997</v>
          </cell>
          <cell r="G82">
            <v>1.59</v>
          </cell>
          <cell r="H82">
            <v>2773354.929</v>
          </cell>
          <cell r="I82">
            <v>482481.71100000001</v>
          </cell>
          <cell r="J82" t="str">
            <v>A</v>
          </cell>
          <cell r="K82" t="str">
            <v>T</v>
          </cell>
          <cell r="L82" t="str">
            <v>T</v>
          </cell>
          <cell r="M82" t="str">
            <v>T</v>
          </cell>
          <cell r="N82" t="str">
            <v>T</v>
          </cell>
          <cell r="O82" t="str">
            <v>T</v>
          </cell>
          <cell r="P82" t="str">
            <v>T</v>
          </cell>
          <cell r="Q82" t="str">
            <v>T</v>
          </cell>
          <cell r="R82">
            <v>1</v>
          </cell>
          <cell r="S82">
            <v>0</v>
          </cell>
        </row>
        <row r="83">
          <cell r="B83">
            <v>22</v>
          </cell>
          <cell r="D83" t="str">
            <v>SSMH-M5-05-05</v>
          </cell>
          <cell r="E83">
            <v>8.5289999999999999</v>
          </cell>
          <cell r="F83">
            <v>6.6710000000000003</v>
          </cell>
          <cell r="G83">
            <v>1.86</v>
          </cell>
          <cell r="H83">
            <v>2773373.0639999998</v>
          </cell>
          <cell r="I83">
            <v>482469.24200000003</v>
          </cell>
          <cell r="J83" t="str">
            <v>A</v>
          </cell>
          <cell r="K83" t="str">
            <v>T</v>
          </cell>
          <cell r="L83" t="str">
            <v>T</v>
          </cell>
          <cell r="M83" t="str">
            <v>T</v>
          </cell>
          <cell r="N83" t="str">
            <v>T</v>
          </cell>
          <cell r="O83" t="str">
            <v>T</v>
          </cell>
          <cell r="P83" t="str">
            <v>T</v>
          </cell>
          <cell r="Q83" t="str">
            <v>T</v>
          </cell>
          <cell r="R83">
            <v>1</v>
          </cell>
          <cell r="S83">
            <v>0</v>
          </cell>
        </row>
        <row r="84">
          <cell r="B84">
            <v>23</v>
          </cell>
          <cell r="D84" t="str">
            <v>SSMH-M5-05-06</v>
          </cell>
          <cell r="E84">
            <v>8.2810000000000006</v>
          </cell>
          <cell r="F84">
            <v>6.42</v>
          </cell>
          <cell r="G84">
            <v>1.86</v>
          </cell>
          <cell r="H84">
            <v>2773359.7910000002</v>
          </cell>
          <cell r="I84">
            <v>482420.54499999998</v>
          </cell>
          <cell r="J84" t="str">
            <v>A</v>
          </cell>
          <cell r="K84" t="str">
            <v>T</v>
          </cell>
          <cell r="L84" t="str">
            <v>T</v>
          </cell>
          <cell r="M84" t="str">
            <v>T</v>
          </cell>
          <cell r="N84" t="str">
            <v>T</v>
          </cell>
          <cell r="O84" t="str">
            <v>T</v>
          </cell>
          <cell r="P84" t="str">
            <v>T</v>
          </cell>
          <cell r="Q84" t="str">
            <v>T</v>
          </cell>
          <cell r="R84">
            <v>1</v>
          </cell>
          <cell r="S84">
            <v>0</v>
          </cell>
        </row>
        <row r="85">
          <cell r="B85">
            <v>24</v>
          </cell>
          <cell r="D85" t="str">
            <v>SSMH-M5-05-07</v>
          </cell>
          <cell r="E85">
            <v>8.1449999999999996</v>
          </cell>
          <cell r="F85">
            <v>6.1150000000000002</v>
          </cell>
          <cell r="G85">
            <v>2.0299999999999998</v>
          </cell>
          <cell r="H85">
            <v>2773369.0269999998</v>
          </cell>
          <cell r="I85">
            <v>482360.37900000002</v>
          </cell>
          <cell r="J85" t="str">
            <v>A</v>
          </cell>
          <cell r="K85" t="str">
            <v>T</v>
          </cell>
          <cell r="L85" t="str">
            <v>T</v>
          </cell>
          <cell r="M85" t="str">
            <v>T</v>
          </cell>
          <cell r="N85" t="str">
            <v>T</v>
          </cell>
          <cell r="O85" t="str">
            <v>T</v>
          </cell>
          <cell r="P85" t="str">
            <v>T</v>
          </cell>
          <cell r="Q85" t="str">
            <v>T</v>
          </cell>
          <cell r="R85">
            <v>1</v>
          </cell>
          <cell r="S85">
            <v>0</v>
          </cell>
        </row>
        <row r="86">
          <cell r="B86">
            <v>25</v>
          </cell>
          <cell r="D86" t="str">
            <v>SSMH-M5-05-08</v>
          </cell>
          <cell r="E86">
            <v>7.6</v>
          </cell>
          <cell r="F86">
            <v>5.9219999999999997</v>
          </cell>
          <cell r="G86">
            <v>1.68</v>
          </cell>
          <cell r="H86">
            <v>2773393.59</v>
          </cell>
          <cell r="I86">
            <v>482329.58600000001</v>
          </cell>
          <cell r="J86" t="str">
            <v>A</v>
          </cell>
          <cell r="K86" t="str">
            <v>T</v>
          </cell>
          <cell r="L86" t="str">
            <v>T</v>
          </cell>
          <cell r="M86" t="str">
            <v>T</v>
          </cell>
          <cell r="N86" t="str">
            <v>T</v>
          </cell>
          <cell r="O86" t="str">
            <v>T</v>
          </cell>
          <cell r="P86" t="str">
            <v>T</v>
          </cell>
          <cell r="Q86" t="str">
            <v>T</v>
          </cell>
          <cell r="R86">
            <v>1</v>
          </cell>
          <cell r="S86">
            <v>0</v>
          </cell>
        </row>
        <row r="87">
          <cell r="B87">
            <v>26</v>
          </cell>
          <cell r="D87" t="str">
            <v>SSMH-M5-05-09</v>
          </cell>
          <cell r="E87">
            <v>7</v>
          </cell>
          <cell r="F87">
            <v>5.4</v>
          </cell>
          <cell r="G87">
            <v>1.6</v>
          </cell>
          <cell r="H87">
            <v>2773384.213</v>
          </cell>
          <cell r="I87">
            <v>482270.64199999999</v>
          </cell>
          <cell r="J87" t="str">
            <v>A</v>
          </cell>
          <cell r="K87" t="str">
            <v>T</v>
          </cell>
          <cell r="L87" t="str">
            <v>T</v>
          </cell>
          <cell r="M87" t="str">
            <v>T</v>
          </cell>
          <cell r="N87" t="str">
            <v>T</v>
          </cell>
          <cell r="O87" t="str">
            <v>T</v>
          </cell>
          <cell r="P87" t="str">
            <v>T</v>
          </cell>
          <cell r="Q87" t="str">
            <v>T</v>
          </cell>
          <cell r="R87">
            <v>1</v>
          </cell>
          <cell r="S87">
            <v>0</v>
          </cell>
        </row>
        <row r="88">
          <cell r="B88">
            <v>27</v>
          </cell>
          <cell r="D88" t="str">
            <v>SSMH-M5-05-10</v>
          </cell>
          <cell r="E88">
            <v>7</v>
          </cell>
          <cell r="F88">
            <v>5.01</v>
          </cell>
          <cell r="G88">
            <v>1.99</v>
          </cell>
          <cell r="H88">
            <v>2773337.102</v>
          </cell>
          <cell r="I88">
            <v>482197.359</v>
          </cell>
          <cell r="J88" t="str">
            <v>A</v>
          </cell>
          <cell r="K88" t="str">
            <v>T</v>
          </cell>
          <cell r="L88" t="str">
            <v>T</v>
          </cell>
          <cell r="M88" t="str">
            <v>T</v>
          </cell>
          <cell r="N88" t="str">
            <v>T</v>
          </cell>
          <cell r="O88" t="str">
            <v>T</v>
          </cell>
          <cell r="P88" t="str">
            <v>T</v>
          </cell>
          <cell r="Q88" t="str">
            <v>T</v>
          </cell>
          <cell r="R88">
            <v>1</v>
          </cell>
          <cell r="S88">
            <v>0</v>
          </cell>
        </row>
        <row r="89">
          <cell r="B89">
            <v>28</v>
          </cell>
          <cell r="D89" t="str">
            <v>SSMH-M5-05-11</v>
          </cell>
          <cell r="E89">
            <v>7</v>
          </cell>
          <cell r="F89">
            <v>4.5209999999999999</v>
          </cell>
          <cell r="G89">
            <v>2.48</v>
          </cell>
          <cell r="H89">
            <v>2773301.9180000001</v>
          </cell>
          <cell r="I89">
            <v>482106.06</v>
          </cell>
          <cell r="J89" t="str">
            <v>A</v>
          </cell>
          <cell r="K89" t="str">
            <v>T</v>
          </cell>
          <cell r="L89" t="str">
            <v>T</v>
          </cell>
          <cell r="M89" t="str">
            <v>T</v>
          </cell>
          <cell r="N89" t="str">
            <v>T</v>
          </cell>
          <cell r="O89" t="str">
            <v>T</v>
          </cell>
          <cell r="P89" t="str">
            <v>T</v>
          </cell>
          <cell r="Q89" t="str">
            <v>T</v>
          </cell>
          <cell r="R89">
            <v>1</v>
          </cell>
          <cell r="S89">
            <v>0</v>
          </cell>
        </row>
        <row r="90">
          <cell r="B90">
            <v>29</v>
          </cell>
          <cell r="D90" t="str">
            <v>SSMH-M5-05-12</v>
          </cell>
          <cell r="E90">
            <v>6.65</v>
          </cell>
          <cell r="F90">
            <v>4.1120000000000001</v>
          </cell>
          <cell r="G90">
            <v>2.54</v>
          </cell>
          <cell r="H90">
            <v>2773275.2239999999</v>
          </cell>
          <cell r="I90">
            <v>482029.54499999998</v>
          </cell>
          <cell r="J90" t="str">
            <v>A</v>
          </cell>
          <cell r="K90" t="str">
            <v>T</v>
          </cell>
          <cell r="L90" t="str">
            <v>T</v>
          </cell>
          <cell r="M90" t="str">
            <v>T</v>
          </cell>
          <cell r="N90" t="str">
            <v>T</v>
          </cell>
          <cell r="O90" t="str">
            <v>T</v>
          </cell>
          <cell r="P90" t="str">
            <v>T</v>
          </cell>
          <cell r="Q90" t="str">
            <v>T</v>
          </cell>
          <cell r="R90">
            <v>1</v>
          </cell>
          <cell r="S90">
            <v>0</v>
          </cell>
        </row>
        <row r="91">
          <cell r="B91">
            <v>30</v>
          </cell>
          <cell r="D91" t="str">
            <v>SSMH-M5-05-1</v>
          </cell>
          <cell r="E91">
            <v>8.1850000000000005</v>
          </cell>
          <cell r="F91">
            <v>6.4820000000000002</v>
          </cell>
          <cell r="G91">
            <v>1.7</v>
          </cell>
          <cell r="H91">
            <v>2772984.9720000001</v>
          </cell>
          <cell r="I91">
            <v>482657.14199999999</v>
          </cell>
          <cell r="J91" t="str">
            <v>A</v>
          </cell>
          <cell r="K91" t="str">
            <v>T</v>
          </cell>
          <cell r="L91" t="str">
            <v>T</v>
          </cell>
          <cell r="M91" t="str">
            <v>T</v>
          </cell>
          <cell r="N91" t="str">
            <v>T</v>
          </cell>
          <cell r="O91" t="str">
            <v>T</v>
          </cell>
          <cell r="P91" t="str">
            <v>T</v>
          </cell>
          <cell r="Q91" t="str">
            <v>T</v>
          </cell>
          <cell r="R91">
            <v>1</v>
          </cell>
          <cell r="S91">
            <v>0</v>
          </cell>
        </row>
        <row r="92">
          <cell r="B92">
            <v>31</v>
          </cell>
          <cell r="D92" t="str">
            <v>SSMH-M5-06</v>
          </cell>
          <cell r="E92">
            <v>8.0939999999999994</v>
          </cell>
          <cell r="F92">
            <v>5.23</v>
          </cell>
          <cell r="G92">
            <v>2.86</v>
          </cell>
          <cell r="H92">
            <v>2772939.6839999999</v>
          </cell>
          <cell r="I92">
            <v>482702.413</v>
          </cell>
          <cell r="J92" t="str">
            <v>B</v>
          </cell>
          <cell r="K92" t="str">
            <v>T</v>
          </cell>
          <cell r="L92" t="str">
            <v>T</v>
          </cell>
          <cell r="M92" t="str">
            <v>T</v>
          </cell>
          <cell r="N92" t="str">
            <v>T</v>
          </cell>
          <cell r="O92" t="str">
            <v>T</v>
          </cell>
          <cell r="P92" t="str">
            <v>T</v>
          </cell>
          <cell r="Q92" t="str">
            <v>T</v>
          </cell>
          <cell r="R92">
            <v>1</v>
          </cell>
          <cell r="S92" t="b">
            <v>0</v>
          </cell>
        </row>
        <row r="93">
          <cell r="B93">
            <v>32</v>
          </cell>
          <cell r="D93" t="str">
            <v>SSMH-M5-07</v>
          </cell>
          <cell r="E93">
            <v>8.218</v>
          </cell>
          <cell r="F93">
            <v>5.12</v>
          </cell>
          <cell r="G93">
            <v>3.1</v>
          </cell>
          <cell r="H93">
            <v>2772916.0839999998</v>
          </cell>
          <cell r="I93">
            <v>482730.93300000002</v>
          </cell>
          <cell r="J93" t="str">
            <v>B</v>
          </cell>
          <cell r="K93" t="str">
            <v>T</v>
          </cell>
          <cell r="L93" t="str">
            <v>T</v>
          </cell>
          <cell r="M93" t="str">
            <v>T</v>
          </cell>
          <cell r="N93" t="str">
            <v>T</v>
          </cell>
          <cell r="O93" t="str">
            <v>T</v>
          </cell>
          <cell r="P93" t="str">
            <v>T</v>
          </cell>
          <cell r="Q93" t="str">
            <v>T</v>
          </cell>
          <cell r="R93">
            <v>1</v>
          </cell>
          <cell r="S93" t="b">
            <v>0</v>
          </cell>
        </row>
        <row r="94">
          <cell r="B94">
            <v>33</v>
          </cell>
          <cell r="D94" t="str">
            <v>SSMH-M5-08</v>
          </cell>
          <cell r="E94">
            <v>8.3620000000000001</v>
          </cell>
          <cell r="F94">
            <v>4.99</v>
          </cell>
          <cell r="G94">
            <v>3.37</v>
          </cell>
          <cell r="H94">
            <v>2772885.773</v>
          </cell>
          <cell r="I94">
            <v>482761.38099999999</v>
          </cell>
          <cell r="J94" t="str">
            <v>B</v>
          </cell>
          <cell r="K94" t="str">
            <v>T</v>
          </cell>
          <cell r="L94" t="str">
            <v>T</v>
          </cell>
          <cell r="M94" t="str">
            <v>T</v>
          </cell>
          <cell r="N94" t="str">
            <v>T</v>
          </cell>
          <cell r="O94" t="str">
            <v>T</v>
          </cell>
          <cell r="P94" t="str">
            <v>T</v>
          </cell>
          <cell r="Q94" t="str">
            <v>T</v>
          </cell>
          <cell r="R94">
            <v>1</v>
          </cell>
          <cell r="S94" t="b">
            <v>0</v>
          </cell>
        </row>
        <row r="95">
          <cell r="B95">
            <v>34</v>
          </cell>
          <cell r="D95" t="str">
            <v>SSMH-M5-09</v>
          </cell>
          <cell r="E95">
            <v>8.4670000000000005</v>
          </cell>
          <cell r="F95">
            <v>4.72</v>
          </cell>
          <cell r="G95">
            <v>3.75</v>
          </cell>
          <cell r="H95">
            <v>2772822.5869999998</v>
          </cell>
          <cell r="I95">
            <v>482825.49900000001</v>
          </cell>
          <cell r="J95" t="str">
            <v>C</v>
          </cell>
          <cell r="K95" t="str">
            <v>T</v>
          </cell>
          <cell r="L95" t="str">
            <v>T</v>
          </cell>
          <cell r="M95" t="str">
            <v>T</v>
          </cell>
          <cell r="N95" t="str">
            <v>T</v>
          </cell>
          <cell r="O95" t="str">
            <v>T</v>
          </cell>
          <cell r="P95" t="str">
            <v>T</v>
          </cell>
          <cell r="Q95" t="str">
            <v>T</v>
          </cell>
          <cell r="R95">
            <v>1</v>
          </cell>
          <cell r="S95" t="b">
            <v>0</v>
          </cell>
        </row>
        <row r="96">
          <cell r="B96">
            <v>35</v>
          </cell>
          <cell r="D96" t="str">
            <v>SSMH-M5-10</v>
          </cell>
          <cell r="E96">
            <v>8.1240000000000006</v>
          </cell>
          <cell r="F96">
            <v>4.452</v>
          </cell>
          <cell r="G96">
            <v>3.67</v>
          </cell>
          <cell r="H96">
            <v>2772776.483</v>
          </cell>
          <cell r="I96">
            <v>482902.74</v>
          </cell>
          <cell r="J96" t="str">
            <v>C</v>
          </cell>
          <cell r="K96" t="str">
            <v>T</v>
          </cell>
          <cell r="L96" t="str">
            <v>T</v>
          </cell>
          <cell r="M96" t="str">
            <v>T</v>
          </cell>
          <cell r="N96" t="str">
            <v>T</v>
          </cell>
          <cell r="O96" t="str">
            <v>T</v>
          </cell>
          <cell r="P96" t="str">
            <v>T</v>
          </cell>
          <cell r="Q96" t="str">
            <v>T</v>
          </cell>
          <cell r="R96">
            <v>1</v>
          </cell>
          <cell r="S96" t="b">
            <v>0</v>
          </cell>
        </row>
        <row r="97">
          <cell r="B97">
            <v>36</v>
          </cell>
          <cell r="D97" t="str">
            <v>SSMH-M5-11</v>
          </cell>
          <cell r="E97">
            <v>8.1140000000000008</v>
          </cell>
          <cell r="F97">
            <v>4.1749999999999998</v>
          </cell>
          <cell r="G97">
            <v>3.94</v>
          </cell>
          <cell r="H97">
            <v>2772764.0989999999</v>
          </cell>
          <cell r="I97">
            <v>482925.15500000003</v>
          </cell>
          <cell r="J97" t="str">
            <v>C</v>
          </cell>
          <cell r="K97" t="str">
            <v>T</v>
          </cell>
          <cell r="L97" t="str">
            <v>T</v>
          </cell>
          <cell r="M97" t="str">
            <v>T</v>
          </cell>
          <cell r="N97" t="str">
            <v>T</v>
          </cell>
          <cell r="O97" t="str">
            <v>T</v>
          </cell>
          <cell r="P97" t="str">
            <v>T</v>
          </cell>
          <cell r="Q97" t="str">
            <v>T</v>
          </cell>
          <cell r="R97">
            <v>1</v>
          </cell>
          <cell r="S97" t="b">
            <v>0</v>
          </cell>
        </row>
        <row r="98">
          <cell r="B98">
            <v>37</v>
          </cell>
          <cell r="D98" t="str">
            <v>SSMH-M5-11-1</v>
          </cell>
          <cell r="E98">
            <v>8.3610000000000007</v>
          </cell>
          <cell r="F98">
            <v>5.8070000000000004</v>
          </cell>
          <cell r="G98">
            <v>2.5499999999999998</v>
          </cell>
          <cell r="H98">
            <v>2772808.287</v>
          </cell>
          <cell r="I98">
            <v>482949.00799999997</v>
          </cell>
          <cell r="J98" t="str">
            <v>A</v>
          </cell>
          <cell r="K98" t="str">
            <v>T</v>
          </cell>
          <cell r="L98" t="str">
            <v>T</v>
          </cell>
          <cell r="M98" t="str">
            <v>T</v>
          </cell>
          <cell r="N98" t="str">
            <v>T</v>
          </cell>
          <cell r="O98" t="str">
            <v>T</v>
          </cell>
          <cell r="P98" t="str">
            <v>T</v>
          </cell>
          <cell r="Q98" t="str">
            <v>T</v>
          </cell>
          <cell r="R98">
            <v>1</v>
          </cell>
          <cell r="S98">
            <v>0</v>
          </cell>
        </row>
        <row r="99">
          <cell r="B99">
            <v>38</v>
          </cell>
          <cell r="D99" t="str">
            <v>SSMH-M5-11-2</v>
          </cell>
          <cell r="E99">
            <v>8.5269999999999992</v>
          </cell>
          <cell r="F99">
            <v>6.1239999999999997</v>
          </cell>
          <cell r="G99">
            <v>2.4</v>
          </cell>
          <cell r="H99">
            <v>2772898.86</v>
          </cell>
          <cell r="I99">
            <v>482987.50799999997</v>
          </cell>
          <cell r="J99" t="str">
            <v>A</v>
          </cell>
          <cell r="K99" t="str">
            <v>T</v>
          </cell>
          <cell r="L99" t="str">
            <v>T</v>
          </cell>
          <cell r="M99" t="str">
            <v>T</v>
          </cell>
          <cell r="N99" t="str">
            <v>T</v>
          </cell>
          <cell r="O99" t="str">
            <v>T</v>
          </cell>
          <cell r="P99" t="str">
            <v>T</v>
          </cell>
          <cell r="Q99" t="str">
            <v>T</v>
          </cell>
          <cell r="R99">
            <v>1</v>
          </cell>
          <cell r="S99">
            <v>0</v>
          </cell>
        </row>
        <row r="100">
          <cell r="B100">
            <v>39</v>
          </cell>
          <cell r="D100" t="str">
            <v>SSMH-M5-11-2-1</v>
          </cell>
          <cell r="E100">
            <v>8.4169999999999998</v>
          </cell>
          <cell r="F100">
            <v>6.2389999999999999</v>
          </cell>
          <cell r="G100">
            <v>2.1800000000000002</v>
          </cell>
          <cell r="H100">
            <v>2772884.8769999999</v>
          </cell>
          <cell r="I100">
            <v>483018.91700000002</v>
          </cell>
          <cell r="J100" t="str">
            <v>A</v>
          </cell>
          <cell r="K100" t="str">
            <v>T</v>
          </cell>
          <cell r="L100" t="str">
            <v>T</v>
          </cell>
          <cell r="M100" t="str">
            <v>T</v>
          </cell>
          <cell r="N100" t="str">
            <v>T</v>
          </cell>
          <cell r="O100" t="str">
            <v>T</v>
          </cell>
          <cell r="P100" t="str">
            <v>T</v>
          </cell>
          <cell r="Q100" t="str">
            <v>T</v>
          </cell>
          <cell r="R100">
            <v>1</v>
          </cell>
          <cell r="S100">
            <v>0</v>
          </cell>
        </row>
        <row r="101">
          <cell r="B101">
            <v>40</v>
          </cell>
          <cell r="D101" t="str">
            <v>SSMH-M5-11-2-2</v>
          </cell>
          <cell r="E101">
            <v>8.25</v>
          </cell>
          <cell r="F101">
            <v>6.39</v>
          </cell>
          <cell r="G101">
            <v>1.86</v>
          </cell>
          <cell r="H101">
            <v>2772859.7749999999</v>
          </cell>
          <cell r="I101">
            <v>483058.652</v>
          </cell>
          <cell r="J101" t="str">
            <v>A</v>
          </cell>
          <cell r="K101" t="str">
            <v>T</v>
          </cell>
          <cell r="L101" t="str">
            <v>T</v>
          </cell>
          <cell r="M101" t="str">
            <v>T</v>
          </cell>
          <cell r="N101" t="str">
            <v>T</v>
          </cell>
          <cell r="O101" t="str">
            <v>T</v>
          </cell>
          <cell r="P101" t="str">
            <v>T</v>
          </cell>
          <cell r="Q101" t="str">
            <v>T</v>
          </cell>
          <cell r="R101">
            <v>1</v>
          </cell>
          <cell r="S101">
            <v>0</v>
          </cell>
        </row>
        <row r="102">
          <cell r="B102">
            <v>41</v>
          </cell>
          <cell r="D102" t="str">
            <v>SSMH-M5-11-2-3</v>
          </cell>
          <cell r="E102">
            <v>8.2279999999999998</v>
          </cell>
          <cell r="F102">
            <v>6.5369999999999999</v>
          </cell>
          <cell r="G102">
            <v>1.69</v>
          </cell>
          <cell r="H102">
            <v>2772828.9840000002</v>
          </cell>
          <cell r="I102">
            <v>483092.82699999999</v>
          </cell>
          <cell r="J102" t="str">
            <v>A</v>
          </cell>
          <cell r="K102" t="str">
            <v>T</v>
          </cell>
          <cell r="L102" t="str">
            <v>T</v>
          </cell>
          <cell r="M102" t="str">
            <v>T</v>
          </cell>
          <cell r="N102" t="str">
            <v>T</v>
          </cell>
          <cell r="O102" t="str">
            <v>T</v>
          </cell>
          <cell r="P102" t="str">
            <v>T</v>
          </cell>
          <cell r="Q102" t="str">
            <v>T</v>
          </cell>
          <cell r="R102">
            <v>1</v>
          </cell>
          <cell r="S102">
            <v>0</v>
          </cell>
        </row>
        <row r="103">
          <cell r="B103">
            <v>42</v>
          </cell>
          <cell r="D103" t="str">
            <v>SSMH-M5-11-2-4</v>
          </cell>
          <cell r="E103">
            <v>8.4269999999999996</v>
          </cell>
          <cell r="F103">
            <v>6.734</v>
          </cell>
          <cell r="G103">
            <v>1.69</v>
          </cell>
          <cell r="H103">
            <v>2772781.827</v>
          </cell>
          <cell r="I103">
            <v>483128.30900000001</v>
          </cell>
          <cell r="J103" t="str">
            <v>A</v>
          </cell>
          <cell r="K103" t="str">
            <v>T</v>
          </cell>
          <cell r="L103" t="str">
            <v>T</v>
          </cell>
          <cell r="M103" t="str">
            <v>T</v>
          </cell>
          <cell r="N103" t="str">
            <v>T</v>
          </cell>
          <cell r="O103" t="str">
            <v>T</v>
          </cell>
          <cell r="P103" t="str">
            <v>T</v>
          </cell>
          <cell r="Q103" t="str">
            <v>T</v>
          </cell>
          <cell r="R103">
            <v>1</v>
          </cell>
          <cell r="S103">
            <v>0</v>
          </cell>
        </row>
        <row r="104">
          <cell r="B104">
            <v>43</v>
          </cell>
          <cell r="D104" t="str">
            <v>SSMH-M5-11-2-5</v>
          </cell>
          <cell r="E104">
            <v>8.4860000000000007</v>
          </cell>
          <cell r="F104">
            <v>6.2240000000000002</v>
          </cell>
          <cell r="G104">
            <v>2.2599999999999998</v>
          </cell>
          <cell r="H104">
            <v>2772908.6690000002</v>
          </cell>
          <cell r="I104">
            <v>482967.04300000001</v>
          </cell>
          <cell r="J104" t="str">
            <v>A</v>
          </cell>
          <cell r="K104" t="str">
            <v>T</v>
          </cell>
          <cell r="L104" t="str">
            <v>T</v>
          </cell>
          <cell r="M104" t="str">
            <v>T</v>
          </cell>
          <cell r="N104" t="str">
            <v>T</v>
          </cell>
          <cell r="O104" t="str">
            <v>T</v>
          </cell>
          <cell r="P104" t="str">
            <v>T</v>
          </cell>
          <cell r="Q104" t="str">
            <v>T</v>
          </cell>
          <cell r="R104">
            <v>1</v>
          </cell>
          <cell r="S104">
            <v>0</v>
          </cell>
        </row>
        <row r="105">
          <cell r="B105">
            <v>44</v>
          </cell>
          <cell r="D105" t="str">
            <v>SSMH-M5-11-2-6</v>
          </cell>
          <cell r="E105">
            <v>8.3260000000000005</v>
          </cell>
          <cell r="F105">
            <v>6.3449999999999998</v>
          </cell>
          <cell r="G105">
            <v>1.98</v>
          </cell>
          <cell r="H105">
            <v>2772928.6260000002</v>
          </cell>
          <cell r="I105">
            <v>482935.88699999999</v>
          </cell>
          <cell r="J105" t="str">
            <v>A</v>
          </cell>
          <cell r="K105" t="str">
            <v>T</v>
          </cell>
          <cell r="L105" t="str">
            <v>T</v>
          </cell>
          <cell r="M105" t="str">
            <v>T</v>
          </cell>
          <cell r="N105" t="str">
            <v>T</v>
          </cell>
          <cell r="O105" t="str">
            <v>T</v>
          </cell>
          <cell r="P105" t="str">
            <v>T</v>
          </cell>
          <cell r="Q105" t="str">
            <v>T</v>
          </cell>
          <cell r="R105">
            <v>1</v>
          </cell>
          <cell r="S105">
            <v>0</v>
          </cell>
        </row>
        <row r="106">
          <cell r="B106">
            <v>45</v>
          </cell>
          <cell r="D106" t="str">
            <v>SSMH-M5-11-2-7</v>
          </cell>
          <cell r="E106">
            <v>8.2469999999999999</v>
          </cell>
          <cell r="F106">
            <v>6.5529999999999999</v>
          </cell>
          <cell r="G106">
            <v>1.69</v>
          </cell>
          <cell r="H106">
            <v>2772974.3790000002</v>
          </cell>
          <cell r="I106">
            <v>482889.717</v>
          </cell>
          <cell r="J106" t="str">
            <v>A</v>
          </cell>
          <cell r="K106" t="str">
            <v>T</v>
          </cell>
          <cell r="L106" t="str">
            <v>T</v>
          </cell>
          <cell r="M106" t="str">
            <v>T</v>
          </cell>
          <cell r="N106" t="str">
            <v>T</v>
          </cell>
          <cell r="O106" t="str">
            <v>T</v>
          </cell>
          <cell r="P106" t="str">
            <v>T</v>
          </cell>
          <cell r="Q106" t="str">
            <v>T</v>
          </cell>
          <cell r="R106">
            <v>1</v>
          </cell>
          <cell r="S106">
            <v>0</v>
          </cell>
        </row>
        <row r="107">
          <cell r="B107">
            <v>46</v>
          </cell>
          <cell r="D107" t="str">
            <v>SSMH-M5-11-2-8</v>
          </cell>
          <cell r="E107">
            <v>8.4350000000000005</v>
          </cell>
          <cell r="F107">
            <v>6.7430000000000003</v>
          </cell>
          <cell r="G107">
            <v>1.69</v>
          </cell>
          <cell r="H107">
            <v>2773023.3160000001</v>
          </cell>
          <cell r="I107">
            <v>482860.49099999998</v>
          </cell>
          <cell r="J107" t="str">
            <v>A</v>
          </cell>
          <cell r="K107" t="str">
            <v>T</v>
          </cell>
          <cell r="L107" t="str">
            <v>T</v>
          </cell>
          <cell r="M107" t="str">
            <v>T</v>
          </cell>
          <cell r="N107" t="str">
            <v>T</v>
          </cell>
          <cell r="O107" t="str">
            <v>T</v>
          </cell>
          <cell r="P107" t="str">
            <v>T</v>
          </cell>
          <cell r="Q107" t="str">
            <v>T</v>
          </cell>
          <cell r="R107">
            <v>1</v>
          </cell>
          <cell r="S107">
            <v>0</v>
          </cell>
        </row>
        <row r="108">
          <cell r="B108">
            <v>47</v>
          </cell>
          <cell r="D108" t="str">
            <v>SSMH-M5-12</v>
          </cell>
          <cell r="E108">
            <v>8.2379999999999995</v>
          </cell>
          <cell r="F108">
            <v>4.1040000000000001</v>
          </cell>
          <cell r="G108">
            <v>4.13</v>
          </cell>
          <cell r="H108">
            <v>2772729.1359999999</v>
          </cell>
          <cell r="I108">
            <v>482965.71299999999</v>
          </cell>
          <cell r="J108" t="str">
            <v>C</v>
          </cell>
          <cell r="K108" t="str">
            <v>T</v>
          </cell>
          <cell r="L108" t="str">
            <v>T</v>
          </cell>
          <cell r="M108" t="str">
            <v>T</v>
          </cell>
          <cell r="N108" t="str">
            <v>T</v>
          </cell>
          <cell r="O108" t="str">
            <v>T</v>
          </cell>
          <cell r="P108" t="str">
            <v>T</v>
          </cell>
          <cell r="Q108" t="str">
            <v>T</v>
          </cell>
          <cell r="R108">
            <v>1</v>
          </cell>
          <cell r="S108" t="b">
            <v>0</v>
          </cell>
        </row>
        <row r="109">
          <cell r="B109">
            <v>48</v>
          </cell>
          <cell r="D109" t="str">
            <v>SSMH-M5-13</v>
          </cell>
          <cell r="E109">
            <v>8.3650000000000002</v>
          </cell>
          <cell r="F109">
            <v>4.0490000000000004</v>
          </cell>
          <cell r="G109">
            <v>4.32</v>
          </cell>
          <cell r="H109">
            <v>2772697.71</v>
          </cell>
          <cell r="I109">
            <v>482993.61200000002</v>
          </cell>
          <cell r="J109" t="str">
            <v>C</v>
          </cell>
          <cell r="K109" t="str">
            <v>T</v>
          </cell>
          <cell r="L109" t="str">
            <v>T</v>
          </cell>
          <cell r="M109" t="str">
            <v>T</v>
          </cell>
          <cell r="N109" t="str">
            <v>T</v>
          </cell>
          <cell r="O109" t="str">
            <v>T</v>
          </cell>
          <cell r="P109" t="str">
            <v>T</v>
          </cell>
          <cell r="Q109" t="str">
            <v>T</v>
          </cell>
          <cell r="R109">
            <v>1</v>
          </cell>
          <cell r="S109" t="b">
            <v>0</v>
          </cell>
        </row>
        <row r="110">
          <cell r="B110">
            <v>49</v>
          </cell>
          <cell r="D110" t="str">
            <v>SSMH-M5-14</v>
          </cell>
          <cell r="E110">
            <v>8.4819999999999993</v>
          </cell>
          <cell r="F110">
            <v>3.996</v>
          </cell>
          <cell r="G110">
            <v>4.49</v>
          </cell>
          <cell r="H110">
            <v>2772664.09</v>
          </cell>
          <cell r="I110">
            <v>483017.12</v>
          </cell>
          <cell r="J110" t="str">
            <v>C</v>
          </cell>
          <cell r="K110" t="str">
            <v>T</v>
          </cell>
          <cell r="L110" t="str">
            <v>T</v>
          </cell>
          <cell r="M110" t="str">
            <v>T</v>
          </cell>
          <cell r="N110" t="str">
            <v>T</v>
          </cell>
          <cell r="O110" t="str">
            <v>T</v>
          </cell>
          <cell r="P110" t="str">
            <v>T</v>
          </cell>
          <cell r="Q110" t="str">
            <v>T</v>
          </cell>
          <cell r="R110">
            <v>1</v>
          </cell>
          <cell r="S110" t="b">
            <v>0</v>
          </cell>
        </row>
        <row r="111">
          <cell r="B111">
            <v>50</v>
          </cell>
          <cell r="D111" t="str">
            <v>SSMH-M5-15</v>
          </cell>
          <cell r="E111">
            <v>8.2620000000000005</v>
          </cell>
          <cell r="F111">
            <v>3.8809999999999998</v>
          </cell>
          <cell r="G111">
            <v>4.38</v>
          </cell>
          <cell r="H111">
            <v>2772589.5529999998</v>
          </cell>
          <cell r="I111">
            <v>483063.83500000002</v>
          </cell>
          <cell r="J111" t="str">
            <v>C</v>
          </cell>
          <cell r="K111" t="str">
            <v>T</v>
          </cell>
          <cell r="L111" t="str">
            <v>T</v>
          </cell>
          <cell r="M111" t="str">
            <v>T</v>
          </cell>
          <cell r="N111" t="str">
            <v>T</v>
          </cell>
          <cell r="O111" t="str">
            <v>T</v>
          </cell>
          <cell r="P111" t="str">
            <v>T</v>
          </cell>
          <cell r="Q111" t="str">
            <v>T</v>
          </cell>
          <cell r="R111">
            <v>1</v>
          </cell>
          <cell r="S111" t="b">
            <v>0</v>
          </cell>
        </row>
        <row r="112">
          <cell r="B112">
            <v>51</v>
          </cell>
          <cell r="D112" t="str">
            <v>SSMH-M5-16</v>
          </cell>
          <cell r="E112">
            <v>8.157</v>
          </cell>
          <cell r="F112">
            <v>3.8410000000000002</v>
          </cell>
          <cell r="G112">
            <v>4.32</v>
          </cell>
          <cell r="H112">
            <v>2772567.5380000002</v>
          </cell>
          <cell r="I112">
            <v>483085.62599999999</v>
          </cell>
          <cell r="J112" t="str">
            <v>C</v>
          </cell>
          <cell r="K112" t="str">
            <v>T</v>
          </cell>
          <cell r="L112" t="str">
            <v>T</v>
          </cell>
          <cell r="M112" t="str">
            <v>T</v>
          </cell>
          <cell r="N112" t="str">
            <v>T</v>
          </cell>
          <cell r="O112" t="str">
            <v>T</v>
          </cell>
          <cell r="P112" t="str">
            <v>T</v>
          </cell>
          <cell r="Q112" t="str">
            <v>T</v>
          </cell>
          <cell r="R112">
            <v>1</v>
          </cell>
          <cell r="S112" t="b">
            <v>0</v>
          </cell>
        </row>
        <row r="113">
          <cell r="B113">
            <v>52</v>
          </cell>
          <cell r="D113" t="str">
            <v>SSMH-M5-16-1</v>
          </cell>
          <cell r="E113">
            <v>8.2230000000000008</v>
          </cell>
          <cell r="F113">
            <v>6.306</v>
          </cell>
          <cell r="G113">
            <v>1.92</v>
          </cell>
          <cell r="H113">
            <v>2772587.1869999999</v>
          </cell>
          <cell r="I113">
            <v>483103.23</v>
          </cell>
          <cell r="J113" t="str">
            <v>A</v>
          </cell>
          <cell r="K113" t="str">
            <v>T</v>
          </cell>
          <cell r="L113" t="str">
            <v>T</v>
          </cell>
          <cell r="M113" t="str">
            <v>T</v>
          </cell>
          <cell r="N113" t="str">
            <v>T</v>
          </cell>
          <cell r="O113" t="str">
            <v>T</v>
          </cell>
          <cell r="P113" t="str">
            <v>T</v>
          </cell>
          <cell r="Q113" t="str">
            <v>T</v>
          </cell>
          <cell r="R113">
            <v>1</v>
          </cell>
          <cell r="S113">
            <v>0</v>
          </cell>
        </row>
        <row r="114">
          <cell r="B114">
            <v>53</v>
          </cell>
          <cell r="D114" t="str">
            <v>SSMH-M5-17</v>
          </cell>
          <cell r="E114">
            <v>8.17</v>
          </cell>
          <cell r="F114">
            <v>3.7450000000000001</v>
          </cell>
          <cell r="G114">
            <v>4.43</v>
          </cell>
          <cell r="H114">
            <v>2772526.5809999998</v>
          </cell>
          <cell r="I114">
            <v>483147.18900000001</v>
          </cell>
          <cell r="J114" t="str">
            <v>C</v>
          </cell>
          <cell r="K114" t="str">
            <v>T</v>
          </cell>
          <cell r="L114" t="str">
            <v>T</v>
          </cell>
          <cell r="M114" t="str">
            <v>T</v>
          </cell>
          <cell r="N114" t="str">
            <v>T</v>
          </cell>
          <cell r="O114" t="str">
            <v>T</v>
          </cell>
          <cell r="P114" t="str">
            <v>T</v>
          </cell>
          <cell r="Q114" t="str">
            <v>T</v>
          </cell>
          <cell r="R114">
            <v>1</v>
          </cell>
          <cell r="S114" t="b">
            <v>0</v>
          </cell>
        </row>
        <row r="115">
          <cell r="B115">
            <v>54</v>
          </cell>
          <cell r="D115" t="str">
            <v>SSMH-M5-18</v>
          </cell>
          <cell r="E115">
            <v>8.3320000000000007</v>
          </cell>
          <cell r="F115">
            <v>3.6749999999999998</v>
          </cell>
          <cell r="G115">
            <v>4.66</v>
          </cell>
          <cell r="H115">
            <v>2772508.2209999999</v>
          </cell>
          <cell r="I115">
            <v>483197.93</v>
          </cell>
          <cell r="J115" t="str">
            <v>C</v>
          </cell>
          <cell r="K115" t="str">
            <v>T</v>
          </cell>
          <cell r="L115" t="str">
            <v>T</v>
          </cell>
          <cell r="M115" t="str">
            <v>T</v>
          </cell>
          <cell r="N115" t="str">
            <v>T</v>
          </cell>
          <cell r="O115" t="str">
            <v>T</v>
          </cell>
          <cell r="P115" t="str">
            <v>T</v>
          </cell>
          <cell r="Q115" t="str">
            <v>T</v>
          </cell>
          <cell r="R115">
            <v>1</v>
          </cell>
          <cell r="S115" t="b">
            <v>0</v>
          </cell>
        </row>
        <row r="116">
          <cell r="B116">
            <v>55</v>
          </cell>
          <cell r="D116" t="str">
            <v>SSMH-M5-19</v>
          </cell>
          <cell r="E116">
            <v>8.5399999999999991</v>
          </cell>
          <cell r="F116">
            <v>3.5840000000000001</v>
          </cell>
          <cell r="G116">
            <v>4.96</v>
          </cell>
          <cell r="H116">
            <v>2772500.8859999999</v>
          </cell>
          <cell r="I116">
            <v>483267.489</v>
          </cell>
          <cell r="J116" t="str">
            <v>C</v>
          </cell>
          <cell r="K116" t="str">
            <v>T</v>
          </cell>
          <cell r="L116" t="str">
            <v>T</v>
          </cell>
          <cell r="M116" t="str">
            <v>T</v>
          </cell>
          <cell r="N116" t="str">
            <v>T</v>
          </cell>
          <cell r="O116" t="str">
            <v>T</v>
          </cell>
          <cell r="P116" t="str">
            <v>T</v>
          </cell>
          <cell r="Q116" t="str">
            <v>T</v>
          </cell>
          <cell r="R116">
            <v>1</v>
          </cell>
          <cell r="S116" t="b">
            <v>0</v>
          </cell>
        </row>
        <row r="117">
          <cell r="B117">
            <v>56</v>
          </cell>
          <cell r="D117" t="str">
            <v>SSMH-M5-20</v>
          </cell>
          <cell r="E117">
            <v>8.7189999999999994</v>
          </cell>
          <cell r="F117">
            <v>3.4980000000000002</v>
          </cell>
          <cell r="G117">
            <v>5.22</v>
          </cell>
          <cell r="H117">
            <v>2772519.92</v>
          </cell>
          <cell r="I117">
            <v>483330.19</v>
          </cell>
          <cell r="J117" t="str">
            <v>C</v>
          </cell>
          <cell r="K117" t="str">
            <v>T</v>
          </cell>
          <cell r="L117" t="str">
            <v>T</v>
          </cell>
          <cell r="M117" t="str">
            <v>T</v>
          </cell>
          <cell r="N117" t="str">
            <v>T</v>
          </cell>
          <cell r="O117" t="str">
            <v>T</v>
          </cell>
          <cell r="P117" t="str">
            <v>T</v>
          </cell>
          <cell r="Q117" t="str">
            <v>T</v>
          </cell>
          <cell r="R117">
            <v>1</v>
          </cell>
          <cell r="S117" t="b">
            <v>0</v>
          </cell>
        </row>
        <row r="118">
          <cell r="C118" t="str">
            <v>Total of Meadows 5</v>
          </cell>
          <cell r="R118">
            <v>56</v>
          </cell>
          <cell r="S118">
            <v>0</v>
          </cell>
        </row>
        <row r="119">
          <cell r="C119" t="str">
            <v>Spring 7</v>
          </cell>
        </row>
        <row r="120">
          <cell r="B120">
            <v>1</v>
          </cell>
          <cell r="C120" t="str">
            <v>S7-2</v>
          </cell>
          <cell r="D120" t="str">
            <v>SSMH-S7-01</v>
          </cell>
          <cell r="E120">
            <v>9.3360000000000003</v>
          </cell>
          <cell r="F120">
            <v>7.9359999999999999</v>
          </cell>
          <cell r="G120">
            <v>1.4</v>
          </cell>
          <cell r="H120">
            <v>2772390.0970000001</v>
          </cell>
          <cell r="I120">
            <v>483009.24800000002</v>
          </cell>
          <cell r="J120" t="str">
            <v>A</v>
          </cell>
          <cell r="K120" t="str">
            <v>T</v>
          </cell>
          <cell r="L120" t="str">
            <v>T</v>
          </cell>
          <cell r="M120" t="str">
            <v>T</v>
          </cell>
          <cell r="N120" t="str">
            <v>T</v>
          </cell>
          <cell r="O120" t="str">
            <v>T</v>
          </cell>
          <cell r="P120" t="str">
            <v>T</v>
          </cell>
          <cell r="Q120" t="str">
            <v>T</v>
          </cell>
          <cell r="R120">
            <v>1</v>
          </cell>
          <cell r="S120">
            <v>1</v>
          </cell>
        </row>
        <row r="121">
          <cell r="B121">
            <v>2</v>
          </cell>
          <cell r="C121" t="str">
            <v>S7-11</v>
          </cell>
          <cell r="D121" t="str">
            <v>SSMH-S7-02</v>
          </cell>
          <cell r="E121">
            <v>9.1069999999999993</v>
          </cell>
          <cell r="F121">
            <v>6.9589999999999996</v>
          </cell>
          <cell r="G121">
            <v>2.15</v>
          </cell>
          <cell r="H121">
            <v>2772412.4040000001</v>
          </cell>
          <cell r="I121">
            <v>482985.13199999998</v>
          </cell>
          <cell r="J121" t="str">
            <v>A</v>
          </cell>
          <cell r="K121" t="str">
            <v>T</v>
          </cell>
          <cell r="L121" t="str">
            <v>T</v>
          </cell>
          <cell r="M121" t="str">
            <v>T</v>
          </cell>
          <cell r="N121" t="str">
            <v>T</v>
          </cell>
          <cell r="O121" t="str">
            <v>T</v>
          </cell>
          <cell r="P121" t="str">
            <v>T</v>
          </cell>
          <cell r="Q121" t="str">
            <v>T</v>
          </cell>
          <cell r="R121">
            <v>1</v>
          </cell>
          <cell r="S121">
            <v>0</v>
          </cell>
        </row>
        <row r="122">
          <cell r="B122">
            <v>3</v>
          </cell>
          <cell r="C122" t="str">
            <v>S7-10</v>
          </cell>
          <cell r="D122" t="str">
            <v>SSMH-S7-02-1</v>
          </cell>
          <cell r="E122">
            <v>9.1590000000000007</v>
          </cell>
          <cell r="F122">
            <v>7.0490000000000004</v>
          </cell>
          <cell r="G122">
            <v>2.11</v>
          </cell>
          <cell r="H122">
            <v>2772420.6359999999</v>
          </cell>
          <cell r="I122">
            <v>483013.27</v>
          </cell>
          <cell r="J122" t="str">
            <v>A</v>
          </cell>
          <cell r="K122" t="str">
            <v>T</v>
          </cell>
          <cell r="L122" t="str">
            <v>T</v>
          </cell>
          <cell r="M122" t="str">
            <v>T</v>
          </cell>
          <cell r="N122" t="str">
            <v>T</v>
          </cell>
          <cell r="O122" t="str">
            <v>T</v>
          </cell>
          <cell r="P122" t="str">
            <v>T</v>
          </cell>
          <cell r="Q122" t="str">
            <v>T</v>
          </cell>
          <cell r="R122">
            <v>1</v>
          </cell>
          <cell r="S122">
            <v>0</v>
          </cell>
        </row>
        <row r="123">
          <cell r="B123">
            <v>4</v>
          </cell>
          <cell r="C123" t="str">
            <v>S7-10</v>
          </cell>
          <cell r="D123" t="str">
            <v>SSMH-S7-02-2</v>
          </cell>
          <cell r="E123">
            <v>9.0749999999999993</v>
          </cell>
          <cell r="F123">
            <v>7.1379999999999999</v>
          </cell>
          <cell r="G123">
            <v>1.94</v>
          </cell>
          <cell r="H123">
            <v>2772442.2549999999</v>
          </cell>
          <cell r="I123">
            <v>483031.06300000002</v>
          </cell>
          <cell r="J123" t="str">
            <v>A</v>
          </cell>
          <cell r="K123" t="str">
            <v>T</v>
          </cell>
          <cell r="L123" t="str">
            <v>T</v>
          </cell>
          <cell r="M123" t="str">
            <v>T</v>
          </cell>
          <cell r="N123" t="str">
            <v>T</v>
          </cell>
          <cell r="O123" t="str">
            <v>T</v>
          </cell>
          <cell r="P123" t="str">
            <v>T</v>
          </cell>
          <cell r="Q123" t="str">
            <v>T</v>
          </cell>
          <cell r="R123">
            <v>1</v>
          </cell>
          <cell r="S123">
            <v>0</v>
          </cell>
        </row>
        <row r="124">
          <cell r="B124">
            <v>5</v>
          </cell>
          <cell r="C124" t="str">
            <v>S7-10</v>
          </cell>
          <cell r="D124" t="str">
            <v>SSMH-S7-02-3</v>
          </cell>
          <cell r="E124">
            <v>8.9600000000000009</v>
          </cell>
          <cell r="F124">
            <v>7.26</v>
          </cell>
          <cell r="G124">
            <v>1.7</v>
          </cell>
          <cell r="H124">
            <v>2772471.5959999999</v>
          </cell>
          <cell r="I124">
            <v>483055.21100000001</v>
          </cell>
          <cell r="J124" t="str">
            <v>A</v>
          </cell>
          <cell r="K124" t="str">
            <v>T</v>
          </cell>
          <cell r="L124" t="str">
            <v>T</v>
          </cell>
          <cell r="M124" t="str">
            <v>T</v>
          </cell>
          <cell r="N124" t="str">
            <v>T</v>
          </cell>
          <cell r="O124" t="str">
            <v>T</v>
          </cell>
          <cell r="P124" t="str">
            <v>T</v>
          </cell>
          <cell r="Q124" t="str">
            <v>T</v>
          </cell>
          <cell r="R124">
            <v>1</v>
          </cell>
          <cell r="S124">
            <v>0</v>
          </cell>
        </row>
        <row r="125">
          <cell r="B125">
            <v>6</v>
          </cell>
          <cell r="C125" t="str">
            <v>S7-11</v>
          </cell>
          <cell r="D125" t="str">
            <v>SSMH-S7-03</v>
          </cell>
          <cell r="E125">
            <v>9.0220000000000002</v>
          </cell>
          <cell r="F125">
            <v>6.8730000000000002</v>
          </cell>
          <cell r="G125">
            <v>2.15</v>
          </cell>
          <cell r="H125">
            <v>2772422.0809999998</v>
          </cell>
          <cell r="I125">
            <v>482960.47600000002</v>
          </cell>
          <cell r="J125" t="str">
            <v>A</v>
          </cell>
          <cell r="K125" t="str">
            <v>T</v>
          </cell>
          <cell r="L125" t="str">
            <v>T</v>
          </cell>
          <cell r="M125" t="str">
            <v>T</v>
          </cell>
          <cell r="N125" t="str">
            <v>T</v>
          </cell>
          <cell r="O125" t="str">
            <v>T</v>
          </cell>
          <cell r="P125" t="str">
            <v>T</v>
          </cell>
          <cell r="Q125" t="str">
            <v>T</v>
          </cell>
          <cell r="R125">
            <v>1</v>
          </cell>
          <cell r="S125">
            <v>0</v>
          </cell>
        </row>
        <row r="126">
          <cell r="B126">
            <v>7</v>
          </cell>
          <cell r="C126" t="str">
            <v>S7-11</v>
          </cell>
          <cell r="D126" t="str">
            <v>SSMH-S7-04</v>
          </cell>
          <cell r="E126">
            <v>8.9469999999999992</v>
          </cell>
          <cell r="F126">
            <v>6.7990000000000004</v>
          </cell>
          <cell r="G126">
            <v>2.15</v>
          </cell>
          <cell r="H126">
            <v>2772429.784</v>
          </cell>
          <cell r="I126">
            <v>482938.95</v>
          </cell>
          <cell r="J126" t="str">
            <v>A</v>
          </cell>
          <cell r="K126" t="str">
            <v>T</v>
          </cell>
          <cell r="L126" t="str">
            <v>T</v>
          </cell>
          <cell r="M126" t="str">
            <v>T</v>
          </cell>
          <cell r="N126" t="str">
            <v>T</v>
          </cell>
          <cell r="O126" t="str">
            <v>T</v>
          </cell>
          <cell r="P126" t="str">
            <v>T</v>
          </cell>
          <cell r="Q126" t="str">
            <v>T</v>
          </cell>
          <cell r="R126">
            <v>1</v>
          </cell>
          <cell r="S126">
            <v>0</v>
          </cell>
        </row>
        <row r="127">
          <cell r="B127">
            <v>8</v>
          </cell>
          <cell r="C127" t="str">
            <v>S7-11</v>
          </cell>
          <cell r="D127" t="str">
            <v>SSMH-S7-05</v>
          </cell>
          <cell r="E127">
            <v>8.81</v>
          </cell>
          <cell r="F127">
            <v>6.6550000000000002</v>
          </cell>
          <cell r="G127">
            <v>2.16</v>
          </cell>
          <cell r="H127">
            <v>2772457.4</v>
          </cell>
          <cell r="I127">
            <v>482902.59700000001</v>
          </cell>
          <cell r="J127" t="str">
            <v>A</v>
          </cell>
          <cell r="K127" t="str">
            <v>T</v>
          </cell>
          <cell r="L127" t="str">
            <v>T</v>
          </cell>
          <cell r="M127" t="str">
            <v>T</v>
          </cell>
          <cell r="N127" t="str">
            <v>T</v>
          </cell>
          <cell r="O127" t="str">
            <v>T</v>
          </cell>
          <cell r="P127" t="str">
            <v>T</v>
          </cell>
          <cell r="Q127" t="str">
            <v>T</v>
          </cell>
          <cell r="R127">
            <v>1</v>
          </cell>
          <cell r="S127">
            <v>0</v>
          </cell>
        </row>
        <row r="128">
          <cell r="B128">
            <v>9</v>
          </cell>
          <cell r="C128" t="str">
            <v>S7-11</v>
          </cell>
          <cell r="D128" t="str">
            <v>SSMH-S7-06</v>
          </cell>
          <cell r="E128">
            <v>8.6660000000000004</v>
          </cell>
          <cell r="F128">
            <v>6.508</v>
          </cell>
          <cell r="G128">
            <v>2.16</v>
          </cell>
          <cell r="H128">
            <v>2772487.7429999998</v>
          </cell>
          <cell r="I128">
            <v>482868.02399999998</v>
          </cell>
          <cell r="J128" t="str">
            <v>A</v>
          </cell>
          <cell r="K128" t="str">
            <v>T</v>
          </cell>
          <cell r="L128" t="str">
            <v>T</v>
          </cell>
          <cell r="M128" t="str">
            <v>T</v>
          </cell>
          <cell r="N128" t="str">
            <v>T</v>
          </cell>
          <cell r="O128" t="str">
            <v>T</v>
          </cell>
          <cell r="P128" t="str">
            <v>T</v>
          </cell>
          <cell r="Q128" t="str">
            <v>T</v>
          </cell>
          <cell r="R128">
            <v>1</v>
          </cell>
          <cell r="S128">
            <v>0</v>
          </cell>
        </row>
        <row r="129">
          <cell r="B129">
            <v>10</v>
          </cell>
          <cell r="C129" t="str">
            <v>S7-11</v>
          </cell>
          <cell r="D129" t="str">
            <v>SSMH-S7-07</v>
          </cell>
          <cell r="E129">
            <v>8.4120000000000008</v>
          </cell>
          <cell r="F129">
            <v>6.2519999999999998</v>
          </cell>
          <cell r="G129">
            <v>2.16</v>
          </cell>
          <cell r="H129">
            <v>2772540.5129999998</v>
          </cell>
          <cell r="I129">
            <v>482807.89600000001</v>
          </cell>
          <cell r="J129" t="str">
            <v>A</v>
          </cell>
          <cell r="K129" t="str">
            <v>T</v>
          </cell>
          <cell r="L129" t="str">
            <v>T</v>
          </cell>
          <cell r="M129" t="str">
            <v>T</v>
          </cell>
          <cell r="N129" t="str">
            <v>T</v>
          </cell>
          <cell r="O129" t="str">
            <v>T</v>
          </cell>
          <cell r="P129" t="str">
            <v>T</v>
          </cell>
          <cell r="Q129" t="str">
            <v>T</v>
          </cell>
          <cell r="R129">
            <v>1</v>
          </cell>
          <cell r="S129">
            <v>0</v>
          </cell>
        </row>
        <row r="130">
          <cell r="B130">
            <v>11</v>
          </cell>
          <cell r="C130" t="str">
            <v>S7-15</v>
          </cell>
          <cell r="D130" t="str">
            <v>SSMH-S7-08</v>
          </cell>
          <cell r="E130">
            <v>8.3569999999999993</v>
          </cell>
          <cell r="F130">
            <v>6.194</v>
          </cell>
          <cell r="G130">
            <v>2.16</v>
          </cell>
          <cell r="H130">
            <v>2772556.267</v>
          </cell>
          <cell r="I130">
            <v>482816.288</v>
          </cell>
          <cell r="J130" t="str">
            <v>A</v>
          </cell>
          <cell r="K130" t="str">
            <v>T</v>
          </cell>
          <cell r="L130" t="str">
            <v>T</v>
          </cell>
          <cell r="M130" t="str">
            <v>T</v>
          </cell>
          <cell r="N130" t="str">
            <v>T</v>
          </cell>
          <cell r="O130" t="str">
            <v>T</v>
          </cell>
          <cell r="P130" t="str">
            <v>T</v>
          </cell>
          <cell r="Q130" t="str">
            <v>T</v>
          </cell>
          <cell r="R130">
            <v>1</v>
          </cell>
          <cell r="S130">
            <v>0</v>
          </cell>
        </row>
        <row r="131">
          <cell r="B131">
            <v>12</v>
          </cell>
          <cell r="C131" t="str">
            <v>S7-15</v>
          </cell>
          <cell r="D131" t="str">
            <v>SSMH-S7-09</v>
          </cell>
          <cell r="E131">
            <v>8.6199999999999992</v>
          </cell>
          <cell r="F131">
            <v>5.9480000000000004</v>
          </cell>
          <cell r="G131">
            <v>2.67</v>
          </cell>
          <cell r="H131">
            <v>2772614.108</v>
          </cell>
          <cell r="I131">
            <v>482867.11499999999</v>
          </cell>
          <cell r="J131" t="str">
            <v>B</v>
          </cell>
          <cell r="K131" t="str">
            <v>T</v>
          </cell>
          <cell r="L131" t="str">
            <v>T</v>
          </cell>
          <cell r="M131" t="str">
            <v>T</v>
          </cell>
          <cell r="N131" t="str">
            <v>T</v>
          </cell>
          <cell r="O131" t="str">
            <v>T</v>
          </cell>
          <cell r="P131" t="str">
            <v>T</v>
          </cell>
          <cell r="Q131" t="str">
            <v>T</v>
          </cell>
          <cell r="R131">
            <v>1</v>
          </cell>
          <cell r="S131" t="b">
            <v>0</v>
          </cell>
        </row>
        <row r="132">
          <cell r="B132">
            <v>13</v>
          </cell>
          <cell r="C132" t="str">
            <v>S7-15</v>
          </cell>
          <cell r="D132" t="str">
            <v>SSMH-S7-10</v>
          </cell>
          <cell r="E132">
            <v>8.7119999999999997</v>
          </cell>
          <cell r="F132">
            <v>5.8620000000000001</v>
          </cell>
          <cell r="G132">
            <v>2.85</v>
          </cell>
          <cell r="H132">
            <v>2772634.39</v>
          </cell>
          <cell r="I132">
            <v>482884.93800000002</v>
          </cell>
          <cell r="J132" t="str">
            <v>B</v>
          </cell>
          <cell r="K132" t="str">
            <v>T</v>
          </cell>
          <cell r="L132" t="str">
            <v>T</v>
          </cell>
          <cell r="M132" t="str">
            <v>T</v>
          </cell>
          <cell r="N132" t="str">
            <v>T</v>
          </cell>
          <cell r="O132" t="str">
            <v>T</v>
          </cell>
          <cell r="P132" t="str">
            <v>T</v>
          </cell>
          <cell r="Q132" t="str">
            <v>T</v>
          </cell>
          <cell r="R132">
            <v>1</v>
          </cell>
          <cell r="S132" t="b">
            <v>0</v>
          </cell>
        </row>
        <row r="133">
          <cell r="B133">
            <v>14</v>
          </cell>
          <cell r="C133" t="str">
            <v>S7-13</v>
          </cell>
          <cell r="D133" t="str">
            <v>SSMH-S7-10-1</v>
          </cell>
          <cell r="E133">
            <v>8.8000000000000007</v>
          </cell>
          <cell r="F133">
            <v>6.6989999999999998</v>
          </cell>
          <cell r="G133">
            <v>2.1</v>
          </cell>
          <cell r="H133">
            <v>2772615.3250000002</v>
          </cell>
          <cell r="I133">
            <v>482891.10700000002</v>
          </cell>
          <cell r="J133" t="str">
            <v>A</v>
          </cell>
          <cell r="K133" t="str">
            <v>T</v>
          </cell>
          <cell r="L133" t="str">
            <v>T</v>
          </cell>
          <cell r="M133" t="str">
            <v>T</v>
          </cell>
          <cell r="N133" t="str">
            <v>T</v>
          </cell>
          <cell r="O133" t="str">
            <v>T</v>
          </cell>
          <cell r="P133" t="str">
            <v>T</v>
          </cell>
          <cell r="Q133" t="str">
            <v>T</v>
          </cell>
          <cell r="R133">
            <v>1</v>
          </cell>
          <cell r="S133">
            <v>0</v>
          </cell>
        </row>
        <row r="134">
          <cell r="B134">
            <v>15</v>
          </cell>
          <cell r="C134" t="str">
            <v>S7-13</v>
          </cell>
          <cell r="D134" t="str">
            <v>SSMH-S7-10-2</v>
          </cell>
          <cell r="E134">
            <v>8.9269999999999996</v>
          </cell>
          <cell r="F134">
            <v>6.827</v>
          </cell>
          <cell r="G134">
            <v>2.1</v>
          </cell>
          <cell r="H134">
            <v>2772599.0389999999</v>
          </cell>
          <cell r="I134">
            <v>482927.59</v>
          </cell>
          <cell r="J134" t="str">
            <v>A</v>
          </cell>
          <cell r="K134" t="str">
            <v>T</v>
          </cell>
          <cell r="L134" t="str">
            <v>T</v>
          </cell>
          <cell r="M134" t="str">
            <v>T</v>
          </cell>
          <cell r="N134" t="str">
            <v>T</v>
          </cell>
          <cell r="O134" t="str">
            <v>T</v>
          </cell>
          <cell r="P134" t="str">
            <v>T</v>
          </cell>
          <cell r="Q134" t="str">
            <v>T</v>
          </cell>
          <cell r="R134">
            <v>1</v>
          </cell>
          <cell r="S134">
            <v>0</v>
          </cell>
        </row>
        <row r="135">
          <cell r="B135">
            <v>16</v>
          </cell>
          <cell r="C135" t="str">
            <v>S7-13</v>
          </cell>
          <cell r="D135" t="str">
            <v>SSMH-S7-10-3</v>
          </cell>
          <cell r="E135">
            <v>9.1129999999999995</v>
          </cell>
          <cell r="F135">
            <v>6.93</v>
          </cell>
          <cell r="G135">
            <v>2.1800000000000002</v>
          </cell>
          <cell r="H135">
            <v>2772587.1409999998</v>
          </cell>
          <cell r="I135">
            <v>482945.924</v>
          </cell>
          <cell r="J135" t="str">
            <v>A</v>
          </cell>
          <cell r="K135" t="str">
            <v>T</v>
          </cell>
          <cell r="L135" t="str">
            <v>T</v>
          </cell>
          <cell r="M135" t="str">
            <v>T</v>
          </cell>
          <cell r="N135" t="str">
            <v>T</v>
          </cell>
          <cell r="O135" t="str">
            <v>T</v>
          </cell>
          <cell r="P135" t="str">
            <v>T</v>
          </cell>
          <cell r="Q135" t="str">
            <v>T</v>
          </cell>
          <cell r="R135">
            <v>1</v>
          </cell>
          <cell r="S135">
            <v>0</v>
          </cell>
        </row>
        <row r="136">
          <cell r="B136">
            <v>17</v>
          </cell>
          <cell r="C136" t="str">
            <v>S7-12</v>
          </cell>
          <cell r="D136" t="str">
            <v>SSMH-S7-10-3-1</v>
          </cell>
          <cell r="E136">
            <v>8.8279999999999994</v>
          </cell>
          <cell r="F136">
            <v>7.1280000000000001</v>
          </cell>
          <cell r="G136">
            <v>1.7</v>
          </cell>
          <cell r="H136">
            <v>2772540.5669999998</v>
          </cell>
          <cell r="I136">
            <v>482904.99800000002</v>
          </cell>
          <cell r="J136" t="str">
            <v>A</v>
          </cell>
          <cell r="K136" t="str">
            <v>T</v>
          </cell>
          <cell r="L136" t="str">
            <v>T</v>
          </cell>
          <cell r="M136" t="str">
            <v>T</v>
          </cell>
          <cell r="N136" t="str">
            <v>T</v>
          </cell>
          <cell r="O136" t="str">
            <v>T</v>
          </cell>
          <cell r="P136" t="str">
            <v>T</v>
          </cell>
          <cell r="Q136" t="str">
            <v>T</v>
          </cell>
          <cell r="R136">
            <v>1</v>
          </cell>
          <cell r="S136">
            <v>0</v>
          </cell>
        </row>
        <row r="137">
          <cell r="B137">
            <v>18</v>
          </cell>
          <cell r="C137" t="str">
            <v>S7-13</v>
          </cell>
          <cell r="D137" t="str">
            <v>SSMH-S7-10-4</v>
          </cell>
          <cell r="E137">
            <v>9.0500000000000007</v>
          </cell>
          <cell r="F137">
            <v>7.1589999999999998</v>
          </cell>
          <cell r="G137">
            <v>1.89</v>
          </cell>
          <cell r="H137">
            <v>2772588.3059999999</v>
          </cell>
          <cell r="I137">
            <v>482962.88799999998</v>
          </cell>
          <cell r="J137" t="str">
            <v>A</v>
          </cell>
          <cell r="K137" t="str">
            <v>T</v>
          </cell>
          <cell r="L137" t="str">
            <v>T</v>
          </cell>
          <cell r="M137" t="str">
            <v>T</v>
          </cell>
          <cell r="N137" t="str">
            <v>T</v>
          </cell>
          <cell r="O137" t="str">
            <v>T</v>
          </cell>
          <cell r="P137" t="str">
            <v>T</v>
          </cell>
          <cell r="Q137" t="str">
            <v>T</v>
          </cell>
          <cell r="R137">
            <v>1</v>
          </cell>
          <cell r="S137">
            <v>0</v>
          </cell>
        </row>
        <row r="138">
          <cell r="B138">
            <v>19</v>
          </cell>
          <cell r="C138" t="str">
            <v>S7-13</v>
          </cell>
          <cell r="D138" t="str">
            <v>SSMH-S7-10-5</v>
          </cell>
          <cell r="E138">
            <v>9.2370000000000001</v>
          </cell>
          <cell r="F138">
            <v>7.2750000000000004</v>
          </cell>
          <cell r="G138">
            <v>1.96</v>
          </cell>
          <cell r="H138">
            <v>2772563.0279999999</v>
          </cell>
          <cell r="I138">
            <v>482986.58799999999</v>
          </cell>
          <cell r="J138" t="str">
            <v>A</v>
          </cell>
          <cell r="K138" t="str">
            <v>T</v>
          </cell>
          <cell r="L138" t="str">
            <v>T</v>
          </cell>
          <cell r="M138" t="str">
            <v>T</v>
          </cell>
          <cell r="N138" t="str">
            <v>T</v>
          </cell>
          <cell r="O138" t="str">
            <v>T</v>
          </cell>
          <cell r="P138" t="str">
            <v>T</v>
          </cell>
          <cell r="Q138" t="str">
            <v>T</v>
          </cell>
          <cell r="R138">
            <v>1</v>
          </cell>
          <cell r="S138">
            <v>0</v>
          </cell>
        </row>
        <row r="139">
          <cell r="B139">
            <v>20</v>
          </cell>
          <cell r="C139" t="str">
            <v>S7-13</v>
          </cell>
          <cell r="D139" t="str">
            <v>SSMH-S7-10-6</v>
          </cell>
          <cell r="E139">
            <v>9.109</v>
          </cell>
          <cell r="F139">
            <v>7.4089999999999998</v>
          </cell>
          <cell r="G139">
            <v>1.7</v>
          </cell>
          <cell r="H139">
            <v>2772530.6660000002</v>
          </cell>
          <cell r="I139">
            <v>483013.32</v>
          </cell>
          <cell r="J139" t="str">
            <v>A</v>
          </cell>
          <cell r="K139" t="str">
            <v>T</v>
          </cell>
          <cell r="L139" t="str">
            <v>T</v>
          </cell>
          <cell r="M139" t="str">
            <v>T</v>
          </cell>
          <cell r="N139" t="str">
            <v>T</v>
          </cell>
          <cell r="O139" t="str">
            <v>T</v>
          </cell>
          <cell r="P139" t="str">
            <v>T</v>
          </cell>
          <cell r="Q139" t="str">
            <v>T</v>
          </cell>
          <cell r="R139">
            <v>1</v>
          </cell>
          <cell r="S139">
            <v>0</v>
          </cell>
        </row>
        <row r="140">
          <cell r="B140">
            <v>21</v>
          </cell>
          <cell r="C140" t="str">
            <v>S7-15</v>
          </cell>
          <cell r="D140" t="str">
            <v>SSMH-S7-11</v>
          </cell>
          <cell r="E140">
            <v>8.9779999999999998</v>
          </cell>
          <cell r="F140">
            <v>5.609</v>
          </cell>
          <cell r="G140">
            <v>3.37</v>
          </cell>
          <cell r="H140">
            <v>2772694.9369999999</v>
          </cell>
          <cell r="I140">
            <v>482935.65700000001</v>
          </cell>
          <cell r="J140" t="str">
            <v>B</v>
          </cell>
          <cell r="K140" t="str">
            <v>T</v>
          </cell>
          <cell r="L140" t="str">
            <v>T</v>
          </cell>
          <cell r="M140" t="str">
            <v>T</v>
          </cell>
          <cell r="N140" t="str">
            <v>T</v>
          </cell>
          <cell r="O140" t="str">
            <v>T</v>
          </cell>
          <cell r="P140" t="str">
            <v>T</v>
          </cell>
          <cell r="Q140" t="str">
            <v>T</v>
          </cell>
          <cell r="R140">
            <v>1</v>
          </cell>
          <cell r="S140" t="b">
            <v>0</v>
          </cell>
        </row>
        <row r="141">
          <cell r="B141">
            <v>22</v>
          </cell>
          <cell r="C141" t="str">
            <v>S7-15</v>
          </cell>
          <cell r="D141" t="str">
            <v>SSMH-S7-12</v>
          </cell>
          <cell r="E141">
            <v>9.0120000000000005</v>
          </cell>
          <cell r="F141">
            <v>5.577</v>
          </cell>
          <cell r="G141">
            <v>3.44</v>
          </cell>
          <cell r="H141">
            <v>2772702.8119999999</v>
          </cell>
          <cell r="I141">
            <v>482941.41</v>
          </cell>
          <cell r="J141" t="str">
            <v>B</v>
          </cell>
          <cell r="K141" t="str">
            <v>T</v>
          </cell>
          <cell r="L141" t="str">
            <v>T</v>
          </cell>
          <cell r="M141" t="str">
            <v>T</v>
          </cell>
          <cell r="N141" t="str">
            <v>T</v>
          </cell>
          <cell r="O141" t="str">
            <v>T</v>
          </cell>
          <cell r="P141" t="str">
            <v>T</v>
          </cell>
          <cell r="Q141" t="str">
            <v>T</v>
          </cell>
          <cell r="R141">
            <v>1</v>
          </cell>
          <cell r="S141" t="b">
            <v>0</v>
          </cell>
        </row>
        <row r="142">
          <cell r="B142">
            <v>23</v>
          </cell>
          <cell r="C142" t="str">
            <v>M5-A</v>
          </cell>
          <cell r="D142" t="str">
            <v>SSMH A</v>
          </cell>
          <cell r="E142">
            <v>8.19</v>
          </cell>
          <cell r="F142">
            <v>4.4459999999999997</v>
          </cell>
          <cell r="G142">
            <v>3.74</v>
          </cell>
          <cell r="H142">
            <v>2772735.4180000001</v>
          </cell>
          <cell r="I142">
            <v>482906.46500000003</v>
          </cell>
          <cell r="J142" t="str">
            <v>C</v>
          </cell>
          <cell r="K142" t="str">
            <v>T</v>
          </cell>
          <cell r="L142" t="str">
            <v>T</v>
          </cell>
          <cell r="M142" t="str">
            <v>T</v>
          </cell>
          <cell r="N142" t="str">
            <v>T</v>
          </cell>
          <cell r="O142" t="str">
            <v>T</v>
          </cell>
          <cell r="P142" t="str">
            <v>T</v>
          </cell>
          <cell r="Q142" t="str">
            <v>T</v>
          </cell>
          <cell r="R142">
            <v>1</v>
          </cell>
          <cell r="S142" t="b">
            <v>0</v>
          </cell>
        </row>
        <row r="143">
          <cell r="B143">
            <v>24</v>
          </cell>
          <cell r="C143" t="str">
            <v>S7-2</v>
          </cell>
          <cell r="D143" t="str">
            <v>SSMH-S7-13</v>
          </cell>
          <cell r="E143">
            <v>10.503</v>
          </cell>
          <cell r="F143">
            <v>8.8030000000000008</v>
          </cell>
          <cell r="G143">
            <v>1.7</v>
          </cell>
          <cell r="H143">
            <v>2772206.284</v>
          </cell>
          <cell r="I143">
            <v>483264.91700000002</v>
          </cell>
          <cell r="J143" t="str">
            <v>A</v>
          </cell>
          <cell r="K143" t="str">
            <v>T</v>
          </cell>
          <cell r="L143" t="str">
            <v>T</v>
          </cell>
          <cell r="M143" t="str">
            <v>T</v>
          </cell>
          <cell r="N143" t="str">
            <v>T</v>
          </cell>
          <cell r="O143" t="str">
            <v>T</v>
          </cell>
          <cell r="P143" t="str">
            <v>T</v>
          </cell>
          <cell r="Q143" t="str">
            <v>T</v>
          </cell>
          <cell r="R143">
            <v>1</v>
          </cell>
          <cell r="S143">
            <v>0</v>
          </cell>
        </row>
        <row r="144">
          <cell r="B144">
            <v>25</v>
          </cell>
          <cell r="C144" t="str">
            <v>S7-2</v>
          </cell>
          <cell r="D144" t="str">
            <v>SSMH-S7-14</v>
          </cell>
          <cell r="E144">
            <v>10.3</v>
          </cell>
          <cell r="F144">
            <v>8.5969999999999995</v>
          </cell>
          <cell r="G144">
            <v>1.7</v>
          </cell>
          <cell r="H144">
            <v>2772232</v>
          </cell>
          <cell r="I144">
            <v>483215.31</v>
          </cell>
          <cell r="J144" t="str">
            <v>A</v>
          </cell>
          <cell r="K144" t="str">
            <v>T</v>
          </cell>
          <cell r="L144" t="str">
            <v>T</v>
          </cell>
          <cell r="M144" t="str">
            <v>T</v>
          </cell>
          <cell r="N144" t="str">
            <v>T</v>
          </cell>
          <cell r="O144" t="str">
            <v>T</v>
          </cell>
          <cell r="P144" t="str">
            <v>T</v>
          </cell>
          <cell r="Q144" t="str">
            <v>T</v>
          </cell>
          <cell r="R144">
            <v>1</v>
          </cell>
          <cell r="S144">
            <v>0</v>
          </cell>
        </row>
        <row r="145">
          <cell r="B145">
            <v>26</v>
          </cell>
          <cell r="C145" t="str">
            <v>S7-2</v>
          </cell>
          <cell r="D145" t="str">
            <v>SSMH-S7-15</v>
          </cell>
          <cell r="E145">
            <v>9.9659999999999993</v>
          </cell>
          <cell r="F145">
            <v>8.2643000000000004</v>
          </cell>
          <cell r="G145">
            <v>1.7</v>
          </cell>
          <cell r="H145">
            <v>2772277.1910000001</v>
          </cell>
          <cell r="I145">
            <v>483136.18099999998</v>
          </cell>
          <cell r="J145" t="str">
            <v>A</v>
          </cell>
          <cell r="K145" t="str">
            <v>T</v>
          </cell>
          <cell r="L145" t="str">
            <v>T</v>
          </cell>
          <cell r="M145" t="str">
            <v>T</v>
          </cell>
          <cell r="N145" t="str">
            <v>T</v>
          </cell>
          <cell r="O145" t="str">
            <v>T</v>
          </cell>
          <cell r="P145" t="str">
            <v>T</v>
          </cell>
          <cell r="Q145" t="str">
            <v>T</v>
          </cell>
          <cell r="R145">
            <v>1</v>
          </cell>
          <cell r="S145">
            <v>0</v>
          </cell>
        </row>
        <row r="146">
          <cell r="B146">
            <v>27</v>
          </cell>
          <cell r="C146" t="str">
            <v>S7-2</v>
          </cell>
          <cell r="D146" t="str">
            <v>SSMH-S7-16</v>
          </cell>
          <cell r="E146">
            <v>9.8190000000000008</v>
          </cell>
          <cell r="F146">
            <v>8.1170000000000009</v>
          </cell>
          <cell r="G146">
            <v>1.7</v>
          </cell>
          <cell r="H146">
            <v>2772298.5959999999</v>
          </cell>
          <cell r="I146">
            <v>483102.397</v>
          </cell>
          <cell r="J146" t="str">
            <v>A</v>
          </cell>
          <cell r="K146" t="str">
            <v>T</v>
          </cell>
          <cell r="L146" t="str">
            <v>T</v>
          </cell>
          <cell r="M146" t="str">
            <v>T</v>
          </cell>
          <cell r="N146" t="str">
            <v>T</v>
          </cell>
          <cell r="O146" t="str">
            <v>T</v>
          </cell>
          <cell r="P146" t="str">
            <v>T</v>
          </cell>
          <cell r="Q146" t="str">
            <v>T</v>
          </cell>
          <cell r="R146">
            <v>1</v>
          </cell>
          <cell r="S146">
            <v>0</v>
          </cell>
        </row>
        <row r="147">
          <cell r="B147">
            <v>28</v>
          </cell>
          <cell r="C147" t="str">
            <v>S7-6</v>
          </cell>
          <cell r="D147" t="str">
            <v>SSMH-S7-17</v>
          </cell>
          <cell r="E147">
            <v>9.6850000000000005</v>
          </cell>
          <cell r="F147">
            <v>7.9850000000000003</v>
          </cell>
          <cell r="G147">
            <v>1.7</v>
          </cell>
          <cell r="H147">
            <v>2772313.5359999998</v>
          </cell>
          <cell r="I147">
            <v>483110.196</v>
          </cell>
          <cell r="J147" t="str">
            <v>A</v>
          </cell>
          <cell r="K147" t="str">
            <v>T</v>
          </cell>
          <cell r="L147" t="str">
            <v>T</v>
          </cell>
          <cell r="M147" t="str">
            <v>T</v>
          </cell>
          <cell r="N147" t="str">
            <v>T</v>
          </cell>
          <cell r="O147" t="str">
            <v>T</v>
          </cell>
          <cell r="P147" t="str">
            <v>T</v>
          </cell>
          <cell r="Q147" t="str">
            <v>T</v>
          </cell>
          <cell r="R147">
            <v>1</v>
          </cell>
          <cell r="S147">
            <v>0</v>
          </cell>
        </row>
        <row r="148">
          <cell r="B148">
            <v>29</v>
          </cell>
          <cell r="C148" t="str">
            <v>S7-6</v>
          </cell>
          <cell r="D148" t="str">
            <v>SSMH-S7-18</v>
          </cell>
          <cell r="E148">
            <v>9.4260000000000002</v>
          </cell>
          <cell r="F148">
            <v>7.73</v>
          </cell>
          <cell r="G148">
            <v>1.7</v>
          </cell>
          <cell r="H148">
            <v>2772366.145</v>
          </cell>
          <cell r="I148">
            <v>483156.35399999999</v>
          </cell>
          <cell r="J148" t="str">
            <v>A</v>
          </cell>
          <cell r="K148" t="str">
            <v>T</v>
          </cell>
          <cell r="L148" t="str">
            <v>T</v>
          </cell>
          <cell r="M148" t="str">
            <v>T</v>
          </cell>
          <cell r="N148" t="str">
            <v>T</v>
          </cell>
          <cell r="O148" t="str">
            <v>T</v>
          </cell>
          <cell r="P148" t="str">
            <v>T</v>
          </cell>
          <cell r="Q148" t="str">
            <v>T</v>
          </cell>
          <cell r="R148">
            <v>1</v>
          </cell>
          <cell r="S148">
            <v>0</v>
          </cell>
        </row>
        <row r="149">
          <cell r="B149">
            <v>30</v>
          </cell>
          <cell r="C149" t="str">
            <v>S7-6</v>
          </cell>
          <cell r="D149" t="str">
            <v>SSMH-S7-19</v>
          </cell>
          <cell r="E149">
            <v>9.1820000000000004</v>
          </cell>
          <cell r="F149">
            <v>7.4820000000000002</v>
          </cell>
          <cell r="G149">
            <v>1.7</v>
          </cell>
          <cell r="H149">
            <v>2772423.4559999998</v>
          </cell>
          <cell r="I149">
            <v>483192.81099999999</v>
          </cell>
          <cell r="J149" t="str">
            <v>A</v>
          </cell>
          <cell r="K149" t="str">
            <v>T</v>
          </cell>
          <cell r="L149" t="str">
            <v>T</v>
          </cell>
          <cell r="M149" t="str">
            <v>T</v>
          </cell>
          <cell r="N149" t="str">
            <v>T</v>
          </cell>
          <cell r="O149" t="str">
            <v>T</v>
          </cell>
          <cell r="P149" t="str">
            <v>T</v>
          </cell>
          <cell r="Q149" t="str">
            <v>T</v>
          </cell>
          <cell r="R149">
            <v>1</v>
          </cell>
          <cell r="S149">
            <v>0</v>
          </cell>
        </row>
        <row r="150">
          <cell r="B150">
            <v>31</v>
          </cell>
          <cell r="C150" t="str">
            <v>S7-7</v>
          </cell>
          <cell r="D150" t="str">
            <v>SSMH-S7-20</v>
          </cell>
          <cell r="E150">
            <v>9.125</v>
          </cell>
          <cell r="F150">
            <v>7.1109999999999998</v>
          </cell>
          <cell r="G150">
            <v>2.0099999999999998</v>
          </cell>
          <cell r="H150">
            <v>2772430.16</v>
          </cell>
          <cell r="I150">
            <v>483205.40100000001</v>
          </cell>
          <cell r="J150" t="str">
            <v>A</v>
          </cell>
          <cell r="K150" t="str">
            <v>T</v>
          </cell>
          <cell r="L150" t="str">
            <v>T</v>
          </cell>
          <cell r="M150" t="str">
            <v>T</v>
          </cell>
          <cell r="N150" t="str">
            <v>T</v>
          </cell>
          <cell r="O150" t="str">
            <v>T</v>
          </cell>
          <cell r="P150" t="str">
            <v>T</v>
          </cell>
          <cell r="Q150" t="str">
            <v>T</v>
          </cell>
          <cell r="R150">
            <v>1</v>
          </cell>
          <cell r="S150">
            <v>0</v>
          </cell>
        </row>
        <row r="151">
          <cell r="B151">
            <v>32</v>
          </cell>
          <cell r="C151" t="str">
            <v>S7-7</v>
          </cell>
          <cell r="D151" t="str">
            <v>SSMH-S7-20-1</v>
          </cell>
          <cell r="E151">
            <v>9.3239999999999998</v>
          </cell>
          <cell r="F151">
            <v>7.3230000000000004</v>
          </cell>
          <cell r="G151">
            <v>2</v>
          </cell>
          <cell r="H151">
            <v>2772447.3879999998</v>
          </cell>
          <cell r="I151">
            <v>483141.73100000003</v>
          </cell>
          <cell r="J151" t="str">
            <v>A</v>
          </cell>
          <cell r="K151" t="str">
            <v>T</v>
          </cell>
          <cell r="L151" t="str">
            <v>T</v>
          </cell>
          <cell r="M151" t="str">
            <v>T</v>
          </cell>
          <cell r="N151" t="str">
            <v>T</v>
          </cell>
          <cell r="O151" t="str">
            <v>T</v>
          </cell>
          <cell r="P151" t="str">
            <v>T</v>
          </cell>
          <cell r="Q151" t="str">
            <v>T</v>
          </cell>
          <cell r="R151">
            <v>1</v>
          </cell>
          <cell r="S151">
            <v>0</v>
          </cell>
        </row>
        <row r="152">
          <cell r="B152">
            <v>33</v>
          </cell>
          <cell r="C152" t="str">
            <v>S7-9</v>
          </cell>
          <cell r="D152" t="str">
            <v>SSMH-S7-20-2</v>
          </cell>
          <cell r="E152">
            <v>9.2370000000000001</v>
          </cell>
          <cell r="F152">
            <v>7.3579999999999997</v>
          </cell>
          <cell r="G152">
            <v>1.88</v>
          </cell>
          <cell r="H152">
            <v>2772445.287</v>
          </cell>
          <cell r="I152">
            <v>483130.69699999999</v>
          </cell>
          <cell r="J152" t="str">
            <v>A</v>
          </cell>
          <cell r="K152" t="str">
            <v>T</v>
          </cell>
          <cell r="L152" t="str">
            <v>T</v>
          </cell>
          <cell r="M152" t="str">
            <v>T</v>
          </cell>
          <cell r="N152" t="str">
            <v>T</v>
          </cell>
          <cell r="O152" t="str">
            <v>T</v>
          </cell>
          <cell r="P152" t="str">
            <v>T</v>
          </cell>
          <cell r="Q152" t="str">
            <v>T</v>
          </cell>
          <cell r="R152">
            <v>1</v>
          </cell>
          <cell r="S152">
            <v>0</v>
          </cell>
        </row>
        <row r="153">
          <cell r="B153">
            <v>34</v>
          </cell>
          <cell r="C153" t="str">
            <v>S7-9</v>
          </cell>
          <cell r="D153" t="str">
            <v>SSMH-S7-20-3</v>
          </cell>
          <cell r="E153">
            <v>9.2530000000000001</v>
          </cell>
          <cell r="F153">
            <v>7.5369999999999999</v>
          </cell>
          <cell r="G153">
            <v>1.72</v>
          </cell>
          <cell r="H153">
            <v>2772402.0490000001</v>
          </cell>
          <cell r="I153">
            <v>483095.109</v>
          </cell>
          <cell r="J153" t="str">
            <v>A</v>
          </cell>
          <cell r="K153" t="str">
            <v>T</v>
          </cell>
          <cell r="L153" t="str">
            <v>T</v>
          </cell>
          <cell r="M153" t="str">
            <v>T</v>
          </cell>
          <cell r="N153" t="str">
            <v>T</v>
          </cell>
          <cell r="O153" t="str">
            <v>T</v>
          </cell>
          <cell r="P153" t="str">
            <v>T</v>
          </cell>
          <cell r="Q153" t="str">
            <v>T</v>
          </cell>
          <cell r="R153">
            <v>1</v>
          </cell>
          <cell r="S153">
            <v>0</v>
          </cell>
        </row>
        <row r="154">
          <cell r="B154">
            <v>35</v>
          </cell>
          <cell r="C154" t="str">
            <v>S7-9</v>
          </cell>
          <cell r="D154" t="str">
            <v>SSMH-S7-20-4</v>
          </cell>
          <cell r="E154">
            <v>9.4450000000000003</v>
          </cell>
          <cell r="F154">
            <v>7.7450999999999999</v>
          </cell>
          <cell r="G154">
            <v>1.7</v>
          </cell>
          <cell r="H154">
            <v>2772351.8620000002</v>
          </cell>
          <cell r="I154">
            <v>483053.80300000001</v>
          </cell>
          <cell r="J154" t="str">
            <v>A</v>
          </cell>
          <cell r="K154" t="str">
            <v>T</v>
          </cell>
          <cell r="L154" t="str">
            <v>T</v>
          </cell>
          <cell r="M154" t="str">
            <v>T</v>
          </cell>
          <cell r="N154" t="str">
            <v>T</v>
          </cell>
          <cell r="O154" t="str">
            <v>T</v>
          </cell>
          <cell r="P154" t="str">
            <v>T</v>
          </cell>
          <cell r="Q154" t="str">
            <v>T</v>
          </cell>
          <cell r="R154">
            <v>1</v>
          </cell>
          <cell r="S154">
            <v>0</v>
          </cell>
        </row>
        <row r="155">
          <cell r="B155">
            <v>36</v>
          </cell>
          <cell r="C155" t="str">
            <v>S7-9</v>
          </cell>
          <cell r="D155" t="str">
            <v>SSMH-S7-20-5</v>
          </cell>
          <cell r="E155">
            <v>9.58</v>
          </cell>
          <cell r="F155">
            <v>7.88</v>
          </cell>
          <cell r="G155">
            <v>1.7</v>
          </cell>
          <cell r="H155">
            <v>2772335.7540000002</v>
          </cell>
          <cell r="I155">
            <v>483048.52500000002</v>
          </cell>
          <cell r="J155" t="str">
            <v>A</v>
          </cell>
          <cell r="K155" t="str">
            <v>T</v>
          </cell>
          <cell r="L155" t="str">
            <v>T</v>
          </cell>
          <cell r="M155" t="str">
            <v>T</v>
          </cell>
          <cell r="N155" t="str">
            <v>T</v>
          </cell>
          <cell r="O155" t="str">
            <v>T</v>
          </cell>
          <cell r="P155" t="str">
            <v>T</v>
          </cell>
          <cell r="Q155" t="str">
            <v>T</v>
          </cell>
          <cell r="R155">
            <v>1</v>
          </cell>
          <cell r="S155">
            <v>0</v>
          </cell>
        </row>
        <row r="156">
          <cell r="B156">
            <v>37</v>
          </cell>
          <cell r="C156" t="str">
            <v>S7-7</v>
          </cell>
          <cell r="D156" t="str">
            <v>SSMH-S7-21</v>
          </cell>
          <cell r="E156">
            <v>8.9290000000000003</v>
          </cell>
          <cell r="F156">
            <v>6.9</v>
          </cell>
          <cell r="G156">
            <v>2.0299999999999998</v>
          </cell>
          <cell r="H156">
            <v>2772425.9709999999</v>
          </cell>
          <cell r="I156">
            <v>483271.22700000001</v>
          </cell>
          <cell r="J156" t="str">
            <v>A</v>
          </cell>
          <cell r="K156" t="str">
            <v>T</v>
          </cell>
          <cell r="L156" t="str">
            <v>T</v>
          </cell>
          <cell r="M156" t="str">
            <v>T</v>
          </cell>
          <cell r="N156" t="str">
            <v>T</v>
          </cell>
          <cell r="O156" t="str">
            <v>T</v>
          </cell>
          <cell r="P156" t="str">
            <v>T</v>
          </cell>
          <cell r="Q156" t="str">
            <v>T</v>
          </cell>
          <cell r="R156">
            <v>1</v>
          </cell>
          <cell r="S156">
            <v>0</v>
          </cell>
        </row>
        <row r="157">
          <cell r="B157">
            <v>38</v>
          </cell>
          <cell r="C157" t="str">
            <v>S7-7</v>
          </cell>
          <cell r="D157" t="str">
            <v>SSMH-S7-22</v>
          </cell>
          <cell r="E157">
            <v>8.7669999999999995</v>
          </cell>
          <cell r="F157">
            <v>6.7240000000000002</v>
          </cell>
          <cell r="G157">
            <v>2.04</v>
          </cell>
          <cell r="H157">
            <v>2772432.574</v>
          </cell>
          <cell r="I157">
            <v>483325.79599999997</v>
          </cell>
          <cell r="J157" t="str">
            <v>A</v>
          </cell>
          <cell r="K157" t="str">
            <v>T</v>
          </cell>
          <cell r="L157" t="str">
            <v>T</v>
          </cell>
          <cell r="M157" t="str">
            <v>T</v>
          </cell>
          <cell r="N157" t="str">
            <v>T</v>
          </cell>
          <cell r="O157" t="str">
            <v>T</v>
          </cell>
          <cell r="P157" t="str">
            <v>T</v>
          </cell>
          <cell r="Q157" t="str">
            <v>T</v>
          </cell>
          <cell r="R157">
            <v>1</v>
          </cell>
          <cell r="S157">
            <v>0</v>
          </cell>
        </row>
        <row r="158">
          <cell r="B158">
            <v>39</v>
          </cell>
          <cell r="C158" t="str">
            <v>S7-7</v>
          </cell>
          <cell r="D158" t="str">
            <v>SSMH-S7-23</v>
          </cell>
          <cell r="E158">
            <v>8.7330000000000005</v>
          </cell>
          <cell r="F158">
            <v>6.6820000000000004</v>
          </cell>
          <cell r="G158">
            <v>2.0499999999999998</v>
          </cell>
          <cell r="H158">
            <v>2772430.0019999999</v>
          </cell>
          <cell r="I158">
            <v>483318.67200000002</v>
          </cell>
          <cell r="J158" t="str">
            <v>A</v>
          </cell>
          <cell r="K158" t="str">
            <v>T</v>
          </cell>
          <cell r="L158" t="str">
            <v>T</v>
          </cell>
          <cell r="M158" t="str">
            <v>T</v>
          </cell>
          <cell r="N158" t="str">
            <v>T</v>
          </cell>
          <cell r="O158" t="str">
            <v>T</v>
          </cell>
          <cell r="P158" t="str">
            <v>T</v>
          </cell>
          <cell r="Q158" t="str">
            <v>T</v>
          </cell>
          <cell r="R158">
            <v>1</v>
          </cell>
          <cell r="S158">
            <v>0</v>
          </cell>
        </row>
        <row r="159">
          <cell r="B159">
            <v>40</v>
          </cell>
          <cell r="C159" t="str">
            <v>S7-4</v>
          </cell>
          <cell r="D159" t="str">
            <v>SSMH-S7-23-1</v>
          </cell>
          <cell r="E159">
            <v>9.0250000000000004</v>
          </cell>
          <cell r="F159">
            <v>7.3250000000000002</v>
          </cell>
          <cell r="G159">
            <v>1.7</v>
          </cell>
          <cell r="H159">
            <v>2772384.4210000001</v>
          </cell>
          <cell r="I159">
            <v>483350.598</v>
          </cell>
          <cell r="J159" t="str">
            <v>A</v>
          </cell>
          <cell r="K159" t="str">
            <v>T</v>
          </cell>
          <cell r="L159" t="str">
            <v>T</v>
          </cell>
          <cell r="M159" t="str">
            <v>T</v>
          </cell>
          <cell r="N159" t="str">
            <v>T</v>
          </cell>
          <cell r="O159" t="str">
            <v>T</v>
          </cell>
          <cell r="P159" t="str">
            <v>T</v>
          </cell>
          <cell r="Q159" t="str">
            <v>T</v>
          </cell>
          <cell r="R159">
            <v>1</v>
          </cell>
          <cell r="S159">
            <v>0</v>
          </cell>
        </row>
        <row r="160">
          <cell r="B160">
            <v>41</v>
          </cell>
          <cell r="C160" t="str">
            <v>S7-5</v>
          </cell>
          <cell r="D160" t="str">
            <v>SSMH-S7-23-1-1</v>
          </cell>
          <cell r="E160">
            <v>9.2669999999999995</v>
          </cell>
          <cell r="F160">
            <v>7.548</v>
          </cell>
          <cell r="G160">
            <v>1.72</v>
          </cell>
          <cell r="H160">
            <v>2772367.1880000001</v>
          </cell>
          <cell r="I160">
            <v>483340.44900000002</v>
          </cell>
          <cell r="J160" t="str">
            <v>A</v>
          </cell>
          <cell r="K160" t="str">
            <v>T</v>
          </cell>
          <cell r="L160" t="str">
            <v>T</v>
          </cell>
          <cell r="M160" t="str">
            <v>T</v>
          </cell>
          <cell r="N160" t="str">
            <v>T</v>
          </cell>
          <cell r="O160" t="str">
            <v>T</v>
          </cell>
          <cell r="P160" t="str">
            <v>T</v>
          </cell>
          <cell r="Q160" t="str">
            <v>T</v>
          </cell>
          <cell r="R160">
            <v>1</v>
          </cell>
          <cell r="S160">
            <v>0</v>
          </cell>
        </row>
        <row r="161">
          <cell r="B161">
            <v>42</v>
          </cell>
          <cell r="C161" t="str">
            <v>S7-5</v>
          </cell>
          <cell r="D161" t="str">
            <v>SSMH-S7-23-1-2</v>
          </cell>
          <cell r="E161">
            <v>9.4979999999999993</v>
          </cell>
          <cell r="F161">
            <v>7.798</v>
          </cell>
          <cell r="G161">
            <v>1.7</v>
          </cell>
          <cell r="H161">
            <v>2772358.767</v>
          </cell>
          <cell r="I161">
            <v>483262.94500000001</v>
          </cell>
          <cell r="J161" t="str">
            <v>A</v>
          </cell>
          <cell r="K161" t="str">
            <v>T</v>
          </cell>
          <cell r="L161" t="str">
            <v>T</v>
          </cell>
          <cell r="M161" t="str">
            <v>T</v>
          </cell>
          <cell r="N161" t="str">
            <v>T</v>
          </cell>
          <cell r="O161" t="str">
            <v>T</v>
          </cell>
          <cell r="P161" t="str">
            <v>T</v>
          </cell>
          <cell r="Q161" t="str">
            <v>T</v>
          </cell>
          <cell r="R161">
            <v>1</v>
          </cell>
          <cell r="S161">
            <v>0</v>
          </cell>
        </row>
        <row r="162">
          <cell r="B162">
            <v>43</v>
          </cell>
          <cell r="C162" t="str">
            <v>S7-4</v>
          </cell>
          <cell r="D162" t="str">
            <v>SSMH-S7-23-2</v>
          </cell>
          <cell r="E162">
            <v>9.3819999999999997</v>
          </cell>
          <cell r="F162">
            <v>7.6760000000000002</v>
          </cell>
          <cell r="G162">
            <v>1.71</v>
          </cell>
          <cell r="H162">
            <v>2772336.8960000002</v>
          </cell>
          <cell r="I162">
            <v>483371.61099999998</v>
          </cell>
          <cell r="J162" t="str">
            <v>A</v>
          </cell>
          <cell r="K162" t="str">
            <v>T</v>
          </cell>
          <cell r="L162" t="str">
            <v>T</v>
          </cell>
          <cell r="M162" t="str">
            <v>T</v>
          </cell>
          <cell r="N162" t="str">
            <v>T</v>
          </cell>
          <cell r="O162" t="str">
            <v>T</v>
          </cell>
          <cell r="P162" t="str">
            <v>T</v>
          </cell>
          <cell r="Q162" t="str">
            <v>T</v>
          </cell>
          <cell r="R162">
            <v>1</v>
          </cell>
          <cell r="S162">
            <v>0</v>
          </cell>
        </row>
        <row r="163">
          <cell r="B163">
            <v>44</v>
          </cell>
          <cell r="C163" t="str">
            <v>S7-4</v>
          </cell>
          <cell r="D163" t="str">
            <v>SSMH-S7-23-3</v>
          </cell>
          <cell r="E163">
            <v>9.6180000000000003</v>
          </cell>
          <cell r="F163">
            <v>7.1980000000000004</v>
          </cell>
          <cell r="G163">
            <v>2.42</v>
          </cell>
          <cell r="H163">
            <v>2772301.9190000002</v>
          </cell>
          <cell r="I163">
            <v>483394.80699999997</v>
          </cell>
          <cell r="J163" t="str">
            <v>A</v>
          </cell>
          <cell r="K163" t="str">
            <v>T</v>
          </cell>
          <cell r="L163" t="str">
            <v>T</v>
          </cell>
          <cell r="M163" t="str">
            <v>T</v>
          </cell>
          <cell r="N163" t="str">
            <v>T</v>
          </cell>
          <cell r="O163" t="str">
            <v>T</v>
          </cell>
          <cell r="P163" t="str">
            <v>T</v>
          </cell>
          <cell r="Q163" t="str">
            <v>T</v>
          </cell>
          <cell r="R163">
            <v>1</v>
          </cell>
          <cell r="S163">
            <v>0</v>
          </cell>
        </row>
        <row r="164">
          <cell r="B164">
            <v>45</v>
          </cell>
          <cell r="C164" t="str">
            <v>S7-3</v>
          </cell>
          <cell r="D164" t="str">
            <v>SSMH-S7-23-4</v>
          </cell>
          <cell r="E164">
            <v>9.8049999999999997</v>
          </cell>
          <cell r="F164">
            <v>8.1051000000000002</v>
          </cell>
          <cell r="G164">
            <v>1.7</v>
          </cell>
          <cell r="H164">
            <v>2772283.9330000002</v>
          </cell>
          <cell r="I164">
            <v>483394.70799999998</v>
          </cell>
          <cell r="J164" t="str">
            <v>A</v>
          </cell>
          <cell r="K164" t="str">
            <v>T</v>
          </cell>
          <cell r="L164" t="str">
            <v>T</v>
          </cell>
          <cell r="M164" t="str">
            <v>T</v>
          </cell>
          <cell r="N164" t="str">
            <v>T</v>
          </cell>
          <cell r="O164" t="str">
            <v>T</v>
          </cell>
          <cell r="P164" t="str">
            <v>T</v>
          </cell>
          <cell r="Q164" t="str">
            <v>T</v>
          </cell>
          <cell r="R164">
            <v>1</v>
          </cell>
          <cell r="S164">
            <v>0</v>
          </cell>
        </row>
        <row r="165">
          <cell r="B165">
            <v>46</v>
          </cell>
          <cell r="C165" t="str">
            <v>S7-3</v>
          </cell>
          <cell r="D165" t="str">
            <v>SSMH-S7-23-5</v>
          </cell>
          <cell r="E165">
            <v>10.167</v>
          </cell>
          <cell r="F165">
            <v>8.4672000000000001</v>
          </cell>
          <cell r="G165">
            <v>1.7</v>
          </cell>
          <cell r="H165">
            <v>2772240.409</v>
          </cell>
          <cell r="I165">
            <v>483356.37199999997</v>
          </cell>
          <cell r="J165" t="str">
            <v>A</v>
          </cell>
          <cell r="K165" t="str">
            <v>T</v>
          </cell>
          <cell r="L165" t="str">
            <v>T</v>
          </cell>
          <cell r="M165" t="str">
            <v>T</v>
          </cell>
          <cell r="N165" t="str">
            <v>T</v>
          </cell>
          <cell r="O165" t="str">
            <v>T</v>
          </cell>
          <cell r="P165" t="str">
            <v>T</v>
          </cell>
          <cell r="Q165" t="str">
            <v>T</v>
          </cell>
          <cell r="R165">
            <v>1</v>
          </cell>
          <cell r="S165">
            <v>0</v>
          </cell>
        </row>
        <row r="166">
          <cell r="B166">
            <v>47</v>
          </cell>
          <cell r="C166" t="str">
            <v>S7-3</v>
          </cell>
          <cell r="D166" t="str">
            <v>SSMH-S7-23-6</v>
          </cell>
          <cell r="E166">
            <v>10.503</v>
          </cell>
          <cell r="F166">
            <v>8.8030000000000008</v>
          </cell>
          <cell r="G166">
            <v>1.7</v>
          </cell>
          <cell r="H166">
            <v>2772195.3840000001</v>
          </cell>
          <cell r="I166">
            <v>483316.71299999999</v>
          </cell>
          <cell r="J166" t="str">
            <v>A</v>
          </cell>
          <cell r="K166" t="str">
            <v>T</v>
          </cell>
          <cell r="L166" t="str">
            <v>T</v>
          </cell>
          <cell r="M166" t="str">
            <v>T</v>
          </cell>
          <cell r="N166" t="str">
            <v>T</v>
          </cell>
          <cell r="O166" t="str">
            <v>T</v>
          </cell>
          <cell r="P166" t="str">
            <v>T</v>
          </cell>
          <cell r="Q166" t="str">
            <v>T</v>
          </cell>
          <cell r="R166">
            <v>1</v>
          </cell>
          <cell r="S166">
            <v>0</v>
          </cell>
        </row>
        <row r="167">
          <cell r="B167">
            <v>48</v>
          </cell>
          <cell r="C167" t="str">
            <v>S7-3</v>
          </cell>
          <cell r="D167" t="str">
            <v>SSMH-S7-23-7</v>
          </cell>
          <cell r="E167">
            <v>10.686999999999999</v>
          </cell>
          <cell r="F167">
            <v>8.9873999999999992</v>
          </cell>
          <cell r="G167">
            <v>1.7</v>
          </cell>
          <cell r="H167">
            <v>2772180.81</v>
          </cell>
          <cell r="I167">
            <v>483307.38799999998</v>
          </cell>
          <cell r="J167" t="str">
            <v>A</v>
          </cell>
          <cell r="K167" t="str">
            <v>T</v>
          </cell>
          <cell r="L167" t="str">
            <v>T</v>
          </cell>
          <cell r="M167" t="str">
            <v>T</v>
          </cell>
          <cell r="N167" t="str">
            <v>T</v>
          </cell>
          <cell r="O167" t="str">
            <v>T</v>
          </cell>
          <cell r="P167" t="str">
            <v>T</v>
          </cell>
          <cell r="Q167" t="str">
            <v>T</v>
          </cell>
          <cell r="R167">
            <v>1</v>
          </cell>
          <cell r="S167">
            <v>0</v>
          </cell>
        </row>
        <row r="168">
          <cell r="B168">
            <v>49</v>
          </cell>
          <cell r="C168" t="str">
            <v>S7-7</v>
          </cell>
          <cell r="D168" t="str">
            <v>SSMH-S7-24</v>
          </cell>
          <cell r="E168">
            <v>8.6519999999999992</v>
          </cell>
          <cell r="F168">
            <v>6.6120000000000001</v>
          </cell>
          <cell r="G168">
            <v>2.04</v>
          </cell>
          <cell r="H168">
            <v>2772444.017</v>
          </cell>
          <cell r="I168">
            <v>483357.97200000001</v>
          </cell>
          <cell r="J168" t="str">
            <v>A</v>
          </cell>
          <cell r="K168" t="str">
            <v>T</v>
          </cell>
          <cell r="L168" t="str">
            <v>T</v>
          </cell>
          <cell r="M168" t="str">
            <v>T</v>
          </cell>
          <cell r="N168" t="str">
            <v>T</v>
          </cell>
          <cell r="O168" t="str">
            <v>T</v>
          </cell>
          <cell r="P168" t="str">
            <v>T</v>
          </cell>
          <cell r="Q168" t="str">
            <v>T</v>
          </cell>
          <cell r="R168">
            <v>1</v>
          </cell>
          <cell r="S168">
            <v>0</v>
          </cell>
        </row>
        <row r="169">
          <cell r="B169">
            <v>50</v>
          </cell>
          <cell r="C169" t="str">
            <v>S7-7</v>
          </cell>
          <cell r="D169" t="str">
            <v>SSMH-S7-25</v>
          </cell>
          <cell r="E169">
            <v>8.5020000000000007</v>
          </cell>
          <cell r="F169">
            <v>6.4359999999999999</v>
          </cell>
          <cell r="G169">
            <v>2.0699999999999998</v>
          </cell>
          <cell r="H169">
            <v>2772477.915</v>
          </cell>
          <cell r="I169">
            <v>483401.07</v>
          </cell>
          <cell r="J169" t="str">
            <v>A</v>
          </cell>
          <cell r="K169" t="str">
            <v>T</v>
          </cell>
          <cell r="L169" t="str">
            <v>T</v>
          </cell>
          <cell r="M169" t="str">
            <v>T</v>
          </cell>
          <cell r="N169" t="str">
            <v>T</v>
          </cell>
          <cell r="O169" t="str">
            <v>T</v>
          </cell>
          <cell r="P169" t="str">
            <v>T</v>
          </cell>
          <cell r="Q169" t="str">
            <v>T</v>
          </cell>
          <cell r="R169">
            <v>1</v>
          </cell>
          <cell r="S169">
            <v>0</v>
          </cell>
        </row>
        <row r="170">
          <cell r="B170">
            <v>51</v>
          </cell>
          <cell r="C170" t="str">
            <v>S7-8</v>
          </cell>
          <cell r="D170" t="str">
            <v>SSMH-S7-26</v>
          </cell>
          <cell r="E170">
            <v>8.3580000000000005</v>
          </cell>
          <cell r="F170">
            <v>3.3679999999999999</v>
          </cell>
          <cell r="G170">
            <v>4.99</v>
          </cell>
          <cell r="H170">
            <v>2772485.679</v>
          </cell>
          <cell r="I170">
            <v>483414.16100000002</v>
          </cell>
          <cell r="J170" t="str">
            <v>C</v>
          </cell>
          <cell r="K170" t="str">
            <v>T</v>
          </cell>
          <cell r="L170" t="str">
            <v>T</v>
          </cell>
          <cell r="M170" t="str">
            <v>T</v>
          </cell>
          <cell r="N170" t="str">
            <v>T</v>
          </cell>
          <cell r="O170" t="str">
            <v>T</v>
          </cell>
          <cell r="P170" t="str">
            <v>T</v>
          </cell>
          <cell r="Q170" t="str">
            <v>T</v>
          </cell>
          <cell r="R170">
            <v>1</v>
          </cell>
          <cell r="S170" t="b">
            <v>0</v>
          </cell>
        </row>
        <row r="171">
          <cell r="B171">
            <v>52</v>
          </cell>
          <cell r="C171" t="str">
            <v>S7-8</v>
          </cell>
          <cell r="D171" t="str">
            <v>SSMH C</v>
          </cell>
          <cell r="E171">
            <v>8.7629999999999999</v>
          </cell>
          <cell r="F171">
            <v>3.4350000000000001</v>
          </cell>
          <cell r="G171">
            <v>5.33</v>
          </cell>
          <cell r="H171">
            <v>2772506.2310000001</v>
          </cell>
          <cell r="I171">
            <v>483366.41499999998</v>
          </cell>
          <cell r="J171" t="str">
            <v>C</v>
          </cell>
          <cell r="K171" t="str">
            <v>T</v>
          </cell>
          <cell r="L171" t="str">
            <v>T</v>
          </cell>
          <cell r="M171" t="str">
            <v>T</v>
          </cell>
          <cell r="N171" t="str">
            <v>T</v>
          </cell>
          <cell r="O171" t="str">
            <v>T</v>
          </cell>
          <cell r="P171" t="str">
            <v>T</v>
          </cell>
          <cell r="Q171" t="str">
            <v>T</v>
          </cell>
          <cell r="R171">
            <v>1</v>
          </cell>
          <cell r="S171" t="b">
            <v>0</v>
          </cell>
        </row>
        <row r="172">
          <cell r="B172">
            <v>53</v>
          </cell>
          <cell r="C172" t="str">
            <v>S7-8</v>
          </cell>
          <cell r="D172" t="str">
            <v>SSMH B</v>
          </cell>
          <cell r="E172">
            <v>8.5630000000000006</v>
          </cell>
          <cell r="F172">
            <v>3.448</v>
          </cell>
          <cell r="G172">
            <v>5.12</v>
          </cell>
          <cell r="H172">
            <v>2772515.8280000002</v>
          </cell>
          <cell r="I172">
            <v>483367.79700000002</v>
          </cell>
          <cell r="J172" t="str">
            <v>C</v>
          </cell>
          <cell r="K172" t="str">
            <v>T</v>
          </cell>
          <cell r="L172" t="str">
            <v>T</v>
          </cell>
          <cell r="M172" t="str">
            <v>T</v>
          </cell>
          <cell r="N172" t="str">
            <v>T</v>
          </cell>
          <cell r="O172" t="str">
            <v>T</v>
          </cell>
          <cell r="P172" t="str">
            <v>T</v>
          </cell>
          <cell r="Q172" t="str">
            <v>T</v>
          </cell>
          <cell r="R172">
            <v>1</v>
          </cell>
          <cell r="S172" t="b">
            <v>0</v>
          </cell>
        </row>
        <row r="173">
          <cell r="B173">
            <v>54</v>
          </cell>
          <cell r="C173" t="str">
            <v>S7-8</v>
          </cell>
          <cell r="D173" t="str">
            <v>SSMH-S7-27</v>
          </cell>
          <cell r="E173">
            <v>8.1890000000000001</v>
          </cell>
          <cell r="F173">
            <v>3.298</v>
          </cell>
          <cell r="G173">
            <v>4.8899999999999997</v>
          </cell>
          <cell r="H173">
            <v>2772469.111</v>
          </cell>
          <cell r="I173">
            <v>483465.53399999999</v>
          </cell>
          <cell r="J173" t="str">
            <v>C</v>
          </cell>
          <cell r="K173" t="str">
            <v>T</v>
          </cell>
          <cell r="L173" t="str">
            <v>T</v>
          </cell>
          <cell r="M173" t="str">
            <v>T</v>
          </cell>
          <cell r="N173" t="str">
            <v>T</v>
          </cell>
          <cell r="O173" t="str">
            <v>T</v>
          </cell>
          <cell r="P173" t="str">
            <v>T</v>
          </cell>
          <cell r="Q173" t="str">
            <v>T</v>
          </cell>
          <cell r="R173">
            <v>1</v>
          </cell>
          <cell r="S173" t="b">
            <v>0</v>
          </cell>
        </row>
        <row r="174">
          <cell r="B174">
            <v>55</v>
          </cell>
          <cell r="C174" t="str">
            <v>S7-8</v>
          </cell>
          <cell r="D174" t="str">
            <v>SSMH-S7-28</v>
          </cell>
          <cell r="E174">
            <v>8.0660000000000007</v>
          </cell>
          <cell r="F174">
            <v>3.2469999999999999</v>
          </cell>
          <cell r="G174">
            <v>4.82</v>
          </cell>
          <cell r="H174">
            <v>2772461.5639999998</v>
          </cell>
          <cell r="I174">
            <v>483503.77299999999</v>
          </cell>
          <cell r="J174" t="str">
            <v>C</v>
          </cell>
          <cell r="K174" t="str">
            <v>T</v>
          </cell>
          <cell r="L174" t="str">
            <v>T</v>
          </cell>
          <cell r="M174" t="str">
            <v>T</v>
          </cell>
          <cell r="N174" t="str">
            <v>T</v>
          </cell>
          <cell r="O174" t="str">
            <v>T</v>
          </cell>
          <cell r="P174" t="str">
            <v>T</v>
          </cell>
          <cell r="Q174" t="str">
            <v>T</v>
          </cell>
          <cell r="R174">
            <v>1</v>
          </cell>
          <cell r="S174" t="b">
            <v>0</v>
          </cell>
        </row>
        <row r="175">
          <cell r="B175">
            <v>56</v>
          </cell>
          <cell r="C175" t="str">
            <v>S7-8</v>
          </cell>
          <cell r="D175" t="str">
            <v>SSMH-S7-29</v>
          </cell>
          <cell r="E175">
            <v>8.0020000000000007</v>
          </cell>
          <cell r="F175">
            <v>3.22</v>
          </cell>
          <cell r="G175">
            <v>4.78</v>
          </cell>
          <cell r="H175">
            <v>2772459.4249999998</v>
          </cell>
          <cell r="I175">
            <v>483524.65</v>
          </cell>
          <cell r="J175" t="str">
            <v>C</v>
          </cell>
          <cell r="K175" t="str">
            <v>T</v>
          </cell>
          <cell r="L175" t="str">
            <v>T</v>
          </cell>
          <cell r="M175" t="str">
            <v>T</v>
          </cell>
          <cell r="N175" t="str">
            <v>T</v>
          </cell>
          <cell r="O175" t="str">
            <v>T</v>
          </cell>
          <cell r="P175" t="str">
            <v>T</v>
          </cell>
          <cell r="Q175" t="str">
            <v>T</v>
          </cell>
          <cell r="R175">
            <v>1</v>
          </cell>
          <cell r="S175" t="b">
            <v>0</v>
          </cell>
        </row>
        <row r="176">
          <cell r="B176">
            <v>57</v>
          </cell>
          <cell r="C176" t="str">
            <v>S7-1</v>
          </cell>
          <cell r="D176" t="str">
            <v>SSMH-S7-29-1</v>
          </cell>
          <cell r="E176">
            <v>8.3469999999999995</v>
          </cell>
          <cell r="F176">
            <v>6.61</v>
          </cell>
          <cell r="G176">
            <v>1.74</v>
          </cell>
          <cell r="H176">
            <v>2772448.077</v>
          </cell>
          <cell r="I176">
            <v>483515.97499999998</v>
          </cell>
          <cell r="J176" t="str">
            <v>A</v>
          </cell>
          <cell r="K176" t="str">
            <v>T</v>
          </cell>
          <cell r="L176" t="str">
            <v>T</v>
          </cell>
          <cell r="M176" t="str">
            <v>T</v>
          </cell>
          <cell r="N176" t="str">
            <v>T</v>
          </cell>
          <cell r="O176" t="str">
            <v>T</v>
          </cell>
          <cell r="P176" t="str">
            <v>T</v>
          </cell>
          <cell r="Q176" t="str">
            <v>T</v>
          </cell>
          <cell r="R176">
            <v>1</v>
          </cell>
          <cell r="S176">
            <v>0</v>
          </cell>
        </row>
        <row r="177">
          <cell r="B177">
            <v>58</v>
          </cell>
          <cell r="C177" t="str">
            <v>S7-1</v>
          </cell>
          <cell r="D177" t="str">
            <v>SSMH-S7-29-2</v>
          </cell>
          <cell r="E177">
            <v>8.8350000000000009</v>
          </cell>
          <cell r="F177">
            <v>7.0979999999999999</v>
          </cell>
          <cell r="G177">
            <v>1.74</v>
          </cell>
          <cell r="H177">
            <v>2772389.0780000002</v>
          </cell>
          <cell r="I177">
            <v>483515.63799999998</v>
          </cell>
          <cell r="J177" t="str">
            <v>A</v>
          </cell>
          <cell r="K177" t="str">
            <v>T</v>
          </cell>
          <cell r="L177" t="str">
            <v>T</v>
          </cell>
          <cell r="M177" t="str">
            <v>T</v>
          </cell>
          <cell r="N177" t="str">
            <v>T</v>
          </cell>
          <cell r="O177" t="str">
            <v>T</v>
          </cell>
          <cell r="P177" t="str">
            <v>T</v>
          </cell>
          <cell r="Q177" t="str">
            <v>T</v>
          </cell>
          <cell r="R177">
            <v>1</v>
          </cell>
          <cell r="S177">
            <v>0</v>
          </cell>
        </row>
        <row r="178">
          <cell r="B178">
            <v>59</v>
          </cell>
          <cell r="C178" t="str">
            <v>S7-1</v>
          </cell>
          <cell r="D178" t="str">
            <v>SSMH-S7-29-3</v>
          </cell>
          <cell r="E178">
            <v>9.3230000000000004</v>
          </cell>
          <cell r="F178">
            <v>7.5860000000000003</v>
          </cell>
          <cell r="G178">
            <v>1.74</v>
          </cell>
          <cell r="H178">
            <v>2772330.0959999999</v>
          </cell>
          <cell r="I178">
            <v>483515.19300000003</v>
          </cell>
          <cell r="J178" t="str">
            <v>A</v>
          </cell>
          <cell r="K178" t="str">
            <v>T</v>
          </cell>
          <cell r="L178" t="str">
            <v>T</v>
          </cell>
          <cell r="M178" t="str">
            <v>T</v>
          </cell>
          <cell r="N178" t="str">
            <v>T</v>
          </cell>
          <cell r="O178" t="str">
            <v>T</v>
          </cell>
          <cell r="P178" t="str">
            <v>T</v>
          </cell>
          <cell r="Q178" t="str">
            <v>T</v>
          </cell>
          <cell r="R178">
            <v>1</v>
          </cell>
          <cell r="S178">
            <v>0</v>
          </cell>
        </row>
        <row r="179">
          <cell r="B179">
            <v>60</v>
          </cell>
          <cell r="C179" t="str">
            <v>S7-1</v>
          </cell>
          <cell r="D179" t="str">
            <v>SSMH-S7-29-4</v>
          </cell>
          <cell r="E179">
            <v>9.7159999999999993</v>
          </cell>
          <cell r="F179">
            <v>7.9829999999999997</v>
          </cell>
          <cell r="G179">
            <v>1.73</v>
          </cell>
          <cell r="H179">
            <v>2772285.3130000001</v>
          </cell>
          <cell r="I179">
            <v>483498.34100000001</v>
          </cell>
          <cell r="J179" t="str">
            <v>A</v>
          </cell>
          <cell r="K179" t="str">
            <v>T</v>
          </cell>
          <cell r="L179" t="str">
            <v>T</v>
          </cell>
          <cell r="M179" t="str">
            <v>T</v>
          </cell>
          <cell r="N179" t="str">
            <v>T</v>
          </cell>
          <cell r="O179" t="str">
            <v>T</v>
          </cell>
          <cell r="P179" t="str">
            <v>T</v>
          </cell>
          <cell r="Q179" t="str">
            <v>T</v>
          </cell>
          <cell r="R179">
            <v>1</v>
          </cell>
          <cell r="S179">
            <v>0</v>
          </cell>
        </row>
        <row r="180">
          <cell r="B180">
            <v>61</v>
          </cell>
          <cell r="C180" t="str">
            <v>S7-1</v>
          </cell>
          <cell r="D180" t="str">
            <v>SSMH-S7-29-5</v>
          </cell>
          <cell r="E180">
            <v>10.278</v>
          </cell>
          <cell r="F180">
            <v>8.5779999999999994</v>
          </cell>
          <cell r="G180">
            <v>1.7</v>
          </cell>
          <cell r="H180">
            <v>2772231.196</v>
          </cell>
          <cell r="I180">
            <v>483450.86900000001</v>
          </cell>
          <cell r="J180" t="str">
            <v>A</v>
          </cell>
          <cell r="K180" t="str">
            <v>T</v>
          </cell>
          <cell r="L180" t="str">
            <v>T</v>
          </cell>
          <cell r="M180" t="str">
            <v>T</v>
          </cell>
          <cell r="N180" t="str">
            <v>T</v>
          </cell>
          <cell r="O180" t="str">
            <v>T</v>
          </cell>
          <cell r="P180" t="str">
            <v>T</v>
          </cell>
          <cell r="Q180" t="str">
            <v>T</v>
          </cell>
          <cell r="R180">
            <v>1</v>
          </cell>
          <cell r="S180">
            <v>0</v>
          </cell>
        </row>
        <row r="181">
          <cell r="B181">
            <v>62</v>
          </cell>
          <cell r="C181" t="str">
            <v>S7-1</v>
          </cell>
          <cell r="D181" t="str">
            <v>SSMH-S7-29-6</v>
          </cell>
          <cell r="E181">
            <v>10.744</v>
          </cell>
          <cell r="F181">
            <v>9.0440000000000005</v>
          </cell>
          <cell r="G181">
            <v>1.7</v>
          </cell>
          <cell r="H181">
            <v>2772176.4169999999</v>
          </cell>
          <cell r="I181">
            <v>483402.61700000003</v>
          </cell>
          <cell r="J181" t="str">
            <v>A</v>
          </cell>
          <cell r="K181" t="str">
            <v>T</v>
          </cell>
          <cell r="L181" t="str">
            <v>T</v>
          </cell>
          <cell r="M181" t="str">
            <v>T</v>
          </cell>
          <cell r="N181" t="str">
            <v>T</v>
          </cell>
          <cell r="O181" t="str">
            <v>T</v>
          </cell>
          <cell r="P181" t="str">
            <v>T</v>
          </cell>
          <cell r="Q181" t="str">
            <v>T</v>
          </cell>
          <cell r="R181">
            <v>1</v>
          </cell>
          <cell r="S181">
            <v>0</v>
          </cell>
        </row>
        <row r="182">
          <cell r="B182">
            <v>63</v>
          </cell>
          <cell r="C182" t="str">
            <v>S7-8</v>
          </cell>
          <cell r="D182" t="str">
            <v>SSMH D</v>
          </cell>
          <cell r="E182">
            <v>7.9089999999999998</v>
          </cell>
          <cell r="F182">
            <v>3.1819999999999999</v>
          </cell>
          <cell r="G182">
            <v>4.7300000000000004</v>
          </cell>
          <cell r="H182">
            <v>2772458.61</v>
          </cell>
          <cell r="I182">
            <v>483550.891</v>
          </cell>
          <cell r="J182" t="str">
            <v>C</v>
          </cell>
          <cell r="K182" t="str">
            <v>T</v>
          </cell>
          <cell r="L182" t="str">
            <v>T</v>
          </cell>
          <cell r="M182" t="str">
            <v>T</v>
          </cell>
          <cell r="N182" t="str">
            <v>T</v>
          </cell>
          <cell r="O182" t="str">
            <v>T</v>
          </cell>
          <cell r="P182" t="str">
            <v>T</v>
          </cell>
          <cell r="Q182" t="str">
            <v>T</v>
          </cell>
          <cell r="R182">
            <v>1</v>
          </cell>
          <cell r="S182" t="b">
            <v>0</v>
          </cell>
        </row>
        <row r="183">
          <cell r="C183" t="str">
            <v>Sub Total of Spring 7</v>
          </cell>
          <cell r="R183">
            <v>63</v>
          </cell>
          <cell r="S183">
            <v>1</v>
          </cell>
        </row>
        <row r="184">
          <cell r="C184" t="str">
            <v>Spring 8</v>
          </cell>
        </row>
        <row r="185">
          <cell r="B185">
            <v>1</v>
          </cell>
          <cell r="C185" t="str">
            <v>S8-7</v>
          </cell>
          <cell r="D185" t="str">
            <v>SSMH-S8-1</v>
          </cell>
          <cell r="E185">
            <v>7.7050000000000001</v>
          </cell>
          <cell r="F185">
            <v>5.89</v>
          </cell>
          <cell r="G185">
            <v>1.82</v>
          </cell>
          <cell r="J185" t="str">
            <v>A</v>
          </cell>
          <cell r="K185" t="str">
            <v>T</v>
          </cell>
          <cell r="L185" t="str">
            <v>T</v>
          </cell>
          <cell r="M185" t="str">
            <v>T</v>
          </cell>
          <cell r="N185" t="str">
            <v>T</v>
          </cell>
          <cell r="O185" t="str">
            <v>T</v>
          </cell>
          <cell r="P185" t="str">
            <v>T</v>
          </cell>
          <cell r="Q185" t="str">
            <v>T</v>
          </cell>
          <cell r="R185">
            <v>1</v>
          </cell>
          <cell r="S185">
            <v>0</v>
          </cell>
        </row>
        <row r="186">
          <cell r="B186">
            <v>2</v>
          </cell>
          <cell r="C186" t="str">
            <v>S8-9</v>
          </cell>
          <cell r="D186" t="str">
            <v>SSMH-S8-1.1</v>
          </cell>
          <cell r="E186">
            <v>7.6849999999999996</v>
          </cell>
          <cell r="F186">
            <v>5.9859999999999998</v>
          </cell>
          <cell r="G186">
            <v>1.7</v>
          </cell>
          <cell r="J186" t="str">
            <v>A</v>
          </cell>
          <cell r="K186" t="str">
            <v>T</v>
          </cell>
          <cell r="L186" t="str">
            <v>T</v>
          </cell>
          <cell r="M186" t="str">
            <v>T</v>
          </cell>
          <cell r="N186" t="str">
            <v>T</v>
          </cell>
          <cell r="O186" t="str">
            <v>T</v>
          </cell>
          <cell r="P186" t="str">
            <v>T</v>
          </cell>
          <cell r="Q186" t="str">
            <v>T</v>
          </cell>
          <cell r="R186">
            <v>1</v>
          </cell>
          <cell r="S186">
            <v>0</v>
          </cell>
        </row>
        <row r="187">
          <cell r="B187">
            <v>3</v>
          </cell>
          <cell r="C187" t="str">
            <v>S8-9</v>
          </cell>
          <cell r="D187" t="str">
            <v>SSMH-S8-1.2</v>
          </cell>
          <cell r="E187">
            <v>8.0350000000000001</v>
          </cell>
          <cell r="F187">
            <v>6.2910000000000004</v>
          </cell>
          <cell r="G187">
            <v>1.74</v>
          </cell>
          <cell r="J187" t="str">
            <v>A</v>
          </cell>
          <cell r="K187" t="str">
            <v>T</v>
          </cell>
          <cell r="L187" t="str">
            <v>T</v>
          </cell>
          <cell r="M187" t="str">
            <v>T</v>
          </cell>
          <cell r="N187" t="str">
            <v>T</v>
          </cell>
          <cell r="O187" t="str">
            <v>T</v>
          </cell>
          <cell r="P187" t="str">
            <v>T</v>
          </cell>
          <cell r="Q187" t="str">
            <v>T</v>
          </cell>
          <cell r="R187">
            <v>1</v>
          </cell>
          <cell r="S187">
            <v>0</v>
          </cell>
        </row>
        <row r="188">
          <cell r="B188">
            <v>4</v>
          </cell>
          <cell r="C188" t="str">
            <v>S8-10</v>
          </cell>
          <cell r="D188" t="str">
            <v>SSMH-S8-1.3</v>
          </cell>
          <cell r="E188">
            <v>8.0229999999999997</v>
          </cell>
          <cell r="F188">
            <v>6.3230000000000004</v>
          </cell>
          <cell r="G188">
            <v>1.7</v>
          </cell>
          <cell r="J188" t="str">
            <v>A</v>
          </cell>
          <cell r="K188" t="str">
            <v>T</v>
          </cell>
          <cell r="L188" t="str">
            <v>T</v>
          </cell>
          <cell r="M188" t="str">
            <v>T</v>
          </cell>
          <cell r="N188" t="str">
            <v>T</v>
          </cell>
          <cell r="O188" t="str">
            <v>T</v>
          </cell>
          <cell r="P188" t="str">
            <v>T</v>
          </cell>
          <cell r="Q188" t="str">
            <v>T</v>
          </cell>
          <cell r="R188">
            <v>1</v>
          </cell>
          <cell r="S188">
            <v>0</v>
          </cell>
        </row>
        <row r="189">
          <cell r="B189">
            <v>5</v>
          </cell>
          <cell r="C189" t="str">
            <v>S8-10</v>
          </cell>
          <cell r="D189" t="str">
            <v>SSMH-S8-1.4</v>
          </cell>
          <cell r="E189">
            <v>8.1850000000000005</v>
          </cell>
          <cell r="F189">
            <v>6.4850000000000003</v>
          </cell>
          <cell r="G189">
            <v>1.7</v>
          </cell>
          <cell r="J189" t="str">
            <v>A</v>
          </cell>
          <cell r="K189" t="str">
            <v>T</v>
          </cell>
          <cell r="L189" t="str">
            <v>T</v>
          </cell>
          <cell r="M189" t="str">
            <v>T</v>
          </cell>
          <cell r="N189" t="str">
            <v>T</v>
          </cell>
          <cell r="O189" t="str">
            <v>T</v>
          </cell>
          <cell r="P189" t="str">
            <v>T</v>
          </cell>
          <cell r="Q189" t="str">
            <v>T</v>
          </cell>
          <cell r="R189">
            <v>1</v>
          </cell>
          <cell r="S189">
            <v>0</v>
          </cell>
        </row>
        <row r="190">
          <cell r="B190">
            <v>6</v>
          </cell>
          <cell r="C190" t="str">
            <v>S8-7</v>
          </cell>
          <cell r="D190" t="str">
            <v>SSMH-S8-2</v>
          </cell>
          <cell r="E190">
            <v>7.9459999999999997</v>
          </cell>
          <cell r="F190">
            <v>5.7709999999999999</v>
          </cell>
          <cell r="G190">
            <v>2.1800000000000002</v>
          </cell>
          <cell r="J190" t="str">
            <v>A</v>
          </cell>
          <cell r="K190" t="str">
            <v>T</v>
          </cell>
          <cell r="L190" t="str">
            <v>T</v>
          </cell>
          <cell r="M190" t="str">
            <v>T</v>
          </cell>
          <cell r="N190" t="str">
            <v>T</v>
          </cell>
          <cell r="O190" t="str">
            <v>T</v>
          </cell>
          <cell r="P190" t="str">
            <v>T</v>
          </cell>
          <cell r="Q190" t="str">
            <v>T</v>
          </cell>
          <cell r="R190">
            <v>1</v>
          </cell>
          <cell r="S190">
            <v>0</v>
          </cell>
        </row>
        <row r="191">
          <cell r="B191">
            <v>7</v>
          </cell>
          <cell r="C191" t="str">
            <v>S8-7</v>
          </cell>
          <cell r="D191" t="str">
            <v>SSMH-S8-3</v>
          </cell>
          <cell r="E191">
            <v>7.6520000000000001</v>
          </cell>
          <cell r="F191">
            <v>5.9039999999999999</v>
          </cell>
          <cell r="G191">
            <v>1.75</v>
          </cell>
          <cell r="J191" t="str">
            <v>A</v>
          </cell>
          <cell r="K191" t="str">
            <v>T</v>
          </cell>
          <cell r="L191" t="str">
            <v>T</v>
          </cell>
          <cell r="M191" t="str">
            <v>T</v>
          </cell>
          <cell r="N191" t="str">
            <v>T</v>
          </cell>
          <cell r="O191" t="str">
            <v>T</v>
          </cell>
          <cell r="P191" t="str">
            <v>T</v>
          </cell>
          <cell r="Q191" t="str">
            <v>T</v>
          </cell>
          <cell r="R191">
            <v>1</v>
          </cell>
          <cell r="S191">
            <v>0</v>
          </cell>
        </row>
        <row r="192">
          <cell r="B192">
            <v>8</v>
          </cell>
          <cell r="C192" t="str">
            <v>S8-8</v>
          </cell>
          <cell r="D192" t="str">
            <v>SSMH-S8-3.1</v>
          </cell>
          <cell r="E192">
            <v>7.67</v>
          </cell>
          <cell r="F192">
            <v>5.9589999999999996</v>
          </cell>
          <cell r="G192">
            <v>1.71</v>
          </cell>
          <cell r="J192" t="str">
            <v>A</v>
          </cell>
          <cell r="K192" t="str">
            <v>T</v>
          </cell>
          <cell r="L192" t="str">
            <v>T</v>
          </cell>
          <cell r="M192" t="str">
            <v>T</v>
          </cell>
          <cell r="N192" t="str">
            <v>T</v>
          </cell>
          <cell r="O192" t="str">
            <v>T</v>
          </cell>
          <cell r="P192" t="str">
            <v>T</v>
          </cell>
          <cell r="Q192" t="str">
            <v>T</v>
          </cell>
          <cell r="R192">
            <v>1</v>
          </cell>
          <cell r="S192">
            <v>0</v>
          </cell>
        </row>
        <row r="193">
          <cell r="B193">
            <v>9</v>
          </cell>
          <cell r="C193" t="str">
            <v>S8-8</v>
          </cell>
          <cell r="D193" t="str">
            <v>SSMH-S8-3.2</v>
          </cell>
          <cell r="E193">
            <v>8.1460000000000008</v>
          </cell>
          <cell r="F193">
            <v>6.4340000000000002</v>
          </cell>
          <cell r="G193">
            <v>1.71</v>
          </cell>
          <cell r="J193" t="str">
            <v>A</v>
          </cell>
          <cell r="K193" t="str">
            <v>T</v>
          </cell>
          <cell r="L193" t="str">
            <v>T</v>
          </cell>
          <cell r="M193" t="str">
            <v>T</v>
          </cell>
          <cell r="N193" t="str">
            <v>T</v>
          </cell>
          <cell r="O193" t="str">
            <v>T</v>
          </cell>
          <cell r="P193" t="str">
            <v>T</v>
          </cell>
          <cell r="Q193" t="str">
            <v>T</v>
          </cell>
          <cell r="R193">
            <v>1</v>
          </cell>
          <cell r="S193">
            <v>0</v>
          </cell>
        </row>
        <row r="194">
          <cell r="B194">
            <v>10</v>
          </cell>
          <cell r="C194" t="str">
            <v>S8-8</v>
          </cell>
          <cell r="D194" t="str">
            <v>SSMH-S8-3.3</v>
          </cell>
          <cell r="E194">
            <v>8.1920000000000002</v>
          </cell>
          <cell r="F194">
            <v>6.492</v>
          </cell>
          <cell r="G194">
            <v>1.7</v>
          </cell>
          <cell r="J194" t="str">
            <v>A</v>
          </cell>
          <cell r="K194" t="str">
            <v>T</v>
          </cell>
          <cell r="L194" t="str">
            <v>T</v>
          </cell>
          <cell r="M194" t="str">
            <v>T</v>
          </cell>
          <cell r="N194" t="str">
            <v>T</v>
          </cell>
          <cell r="O194" t="str">
            <v>T</v>
          </cell>
          <cell r="P194" t="str">
            <v>T</v>
          </cell>
          <cell r="Q194" t="str">
            <v>T</v>
          </cell>
          <cell r="R194">
            <v>1</v>
          </cell>
          <cell r="S194">
            <v>0</v>
          </cell>
        </row>
        <row r="195">
          <cell r="B195">
            <v>11</v>
          </cell>
          <cell r="C195" t="str">
            <v>S8-7</v>
          </cell>
          <cell r="D195" t="str">
            <v>SSMH-S8-4</v>
          </cell>
          <cell r="E195">
            <v>8.1519999999999992</v>
          </cell>
          <cell r="F195">
            <v>5.4420000000000002</v>
          </cell>
          <cell r="G195">
            <v>2.71</v>
          </cell>
          <cell r="J195" t="str">
            <v>B</v>
          </cell>
          <cell r="K195" t="str">
            <v>T</v>
          </cell>
          <cell r="L195" t="str">
            <v>T</v>
          </cell>
          <cell r="M195" t="str">
            <v>T</v>
          </cell>
          <cell r="N195" t="str">
            <v>T</v>
          </cell>
          <cell r="O195" t="str">
            <v>T</v>
          </cell>
          <cell r="P195" t="str">
            <v>T</v>
          </cell>
          <cell r="Q195" t="str">
            <v>T</v>
          </cell>
          <cell r="R195">
            <v>1</v>
          </cell>
          <cell r="S195" t="b">
            <v>0</v>
          </cell>
        </row>
        <row r="196">
          <cell r="B196">
            <v>12</v>
          </cell>
          <cell r="C196" t="str">
            <v>S8-7</v>
          </cell>
          <cell r="D196" t="str">
            <v>SSMH-S8-5</v>
          </cell>
          <cell r="E196">
            <v>8.1470000000000002</v>
          </cell>
          <cell r="F196">
            <v>5.3840000000000003</v>
          </cell>
          <cell r="G196">
            <v>2.76</v>
          </cell>
          <cell r="J196" t="str">
            <v>B</v>
          </cell>
          <cell r="K196" t="str">
            <v>T</v>
          </cell>
          <cell r="L196" t="str">
            <v>T</v>
          </cell>
          <cell r="M196" t="str">
            <v>T</v>
          </cell>
          <cell r="N196" t="str">
            <v>T</v>
          </cell>
          <cell r="O196" t="str">
            <v>T</v>
          </cell>
          <cell r="P196" t="str">
            <v>T</v>
          </cell>
          <cell r="Q196" t="str">
            <v>T</v>
          </cell>
          <cell r="R196">
            <v>1</v>
          </cell>
          <cell r="S196" t="b">
            <v>0</v>
          </cell>
        </row>
        <row r="197">
          <cell r="B197">
            <v>13</v>
          </cell>
          <cell r="C197" t="str">
            <v>S8-7</v>
          </cell>
          <cell r="D197" t="str">
            <v>SSMH-S8-6</v>
          </cell>
          <cell r="E197">
            <v>7.9820000000000002</v>
          </cell>
          <cell r="F197">
            <v>5.335</v>
          </cell>
          <cell r="G197">
            <v>2.65</v>
          </cell>
          <cell r="J197" t="str">
            <v>B</v>
          </cell>
          <cell r="K197" t="str">
            <v>T</v>
          </cell>
          <cell r="L197" t="str">
            <v>T</v>
          </cell>
          <cell r="M197" t="str">
            <v>T</v>
          </cell>
          <cell r="N197" t="str">
            <v>T</v>
          </cell>
          <cell r="O197" t="str">
            <v>T</v>
          </cell>
          <cell r="P197" t="str">
            <v>T</v>
          </cell>
          <cell r="Q197" t="str">
            <v>T</v>
          </cell>
          <cell r="R197">
            <v>1</v>
          </cell>
          <cell r="S197" t="b">
            <v>0</v>
          </cell>
        </row>
        <row r="198">
          <cell r="B198">
            <v>14</v>
          </cell>
          <cell r="C198" t="str">
            <v>S8-1</v>
          </cell>
          <cell r="D198" t="str">
            <v>SSMH-S8-7</v>
          </cell>
          <cell r="E198">
            <v>7.9189999999999996</v>
          </cell>
          <cell r="F198">
            <v>5.3150000000000004</v>
          </cell>
          <cell r="G198">
            <v>2.6</v>
          </cell>
          <cell r="J198" t="str">
            <v>A</v>
          </cell>
          <cell r="K198" t="str">
            <v>T</v>
          </cell>
          <cell r="L198" t="str">
            <v>T</v>
          </cell>
          <cell r="M198" t="str">
            <v>T</v>
          </cell>
          <cell r="N198" t="str">
            <v>T</v>
          </cell>
          <cell r="O198" t="str">
            <v>T</v>
          </cell>
          <cell r="P198" t="str">
            <v>T</v>
          </cell>
          <cell r="Q198" t="str">
            <v>T</v>
          </cell>
          <cell r="R198">
            <v>1</v>
          </cell>
          <cell r="S198">
            <v>0</v>
          </cell>
        </row>
        <row r="199">
          <cell r="B199">
            <v>15</v>
          </cell>
          <cell r="C199" t="str">
            <v>S8-6</v>
          </cell>
          <cell r="D199" t="str">
            <v>SSMH-S8-7.1</v>
          </cell>
          <cell r="E199">
            <v>8.01</v>
          </cell>
          <cell r="F199">
            <v>6.0670000000000002</v>
          </cell>
          <cell r="G199">
            <v>1.94</v>
          </cell>
          <cell r="J199" t="str">
            <v>A</v>
          </cell>
          <cell r="K199" t="str">
            <v>T</v>
          </cell>
          <cell r="L199" t="str">
            <v>T</v>
          </cell>
          <cell r="M199" t="str">
            <v>T</v>
          </cell>
          <cell r="N199" t="str">
            <v>T</v>
          </cell>
          <cell r="O199" t="str">
            <v>T</v>
          </cell>
          <cell r="P199" t="str">
            <v>T</v>
          </cell>
          <cell r="Q199" t="str">
            <v>T</v>
          </cell>
          <cell r="R199">
            <v>1</v>
          </cell>
          <cell r="S199">
            <v>0</v>
          </cell>
        </row>
        <row r="200">
          <cell r="B200">
            <v>16</v>
          </cell>
          <cell r="C200" t="str">
            <v>S8-6</v>
          </cell>
          <cell r="D200" t="str">
            <v>SSMH-S8-7.2</v>
          </cell>
          <cell r="E200">
            <v>8.0500000000000007</v>
          </cell>
          <cell r="F200">
            <v>6.4450000000000003</v>
          </cell>
          <cell r="G200">
            <v>1.61</v>
          </cell>
          <cell r="J200" t="str">
            <v>A</v>
          </cell>
          <cell r="K200" t="str">
            <v>T</v>
          </cell>
          <cell r="L200" t="str">
            <v>T</v>
          </cell>
          <cell r="M200" t="str">
            <v>T</v>
          </cell>
          <cell r="N200" t="str">
            <v>T</v>
          </cell>
          <cell r="O200" t="str">
            <v>T</v>
          </cell>
          <cell r="P200" t="str">
            <v>T</v>
          </cell>
          <cell r="Q200" t="str">
            <v>T</v>
          </cell>
          <cell r="R200">
            <v>1</v>
          </cell>
          <cell r="S200">
            <v>0</v>
          </cell>
        </row>
        <row r="201">
          <cell r="B201">
            <v>17</v>
          </cell>
          <cell r="C201" t="str">
            <v>S8-6</v>
          </cell>
          <cell r="D201" t="str">
            <v>SSMH-S8-7.3</v>
          </cell>
          <cell r="E201">
            <v>8.18</v>
          </cell>
          <cell r="F201">
            <v>6.6340000000000003</v>
          </cell>
          <cell r="G201">
            <v>1.55</v>
          </cell>
          <cell r="J201" t="str">
            <v>A</v>
          </cell>
          <cell r="K201" t="str">
            <v>T</v>
          </cell>
          <cell r="L201" t="str">
            <v>T</v>
          </cell>
          <cell r="M201" t="str">
            <v>T</v>
          </cell>
          <cell r="N201" t="str">
            <v>T</v>
          </cell>
          <cell r="O201" t="str">
            <v>T</v>
          </cell>
          <cell r="P201" t="str">
            <v>T</v>
          </cell>
          <cell r="Q201" t="str">
            <v>T</v>
          </cell>
          <cell r="R201">
            <v>1</v>
          </cell>
          <cell r="S201">
            <v>0</v>
          </cell>
        </row>
        <row r="202">
          <cell r="B202">
            <v>18</v>
          </cell>
          <cell r="C202" t="str">
            <v>S8-6</v>
          </cell>
          <cell r="D202" t="str">
            <v>SSMH-S8-7.4</v>
          </cell>
          <cell r="E202">
            <v>8.3819999999999997</v>
          </cell>
          <cell r="F202">
            <v>6.7930000000000001</v>
          </cell>
          <cell r="G202">
            <v>1.59</v>
          </cell>
          <cell r="J202" t="str">
            <v>A</v>
          </cell>
          <cell r="K202" t="str">
            <v>T</v>
          </cell>
          <cell r="L202" t="str">
            <v>T</v>
          </cell>
          <cell r="M202" t="str">
            <v>T</v>
          </cell>
          <cell r="N202" t="str">
            <v>T</v>
          </cell>
          <cell r="O202" t="str">
            <v>T</v>
          </cell>
          <cell r="P202" t="str">
            <v>T</v>
          </cell>
          <cell r="Q202" t="str">
            <v>T</v>
          </cell>
          <cell r="R202">
            <v>1</v>
          </cell>
          <cell r="S202">
            <v>0</v>
          </cell>
        </row>
        <row r="203">
          <cell r="B203">
            <v>19</v>
          </cell>
          <cell r="C203" t="str">
            <v>S8-5</v>
          </cell>
          <cell r="D203" t="str">
            <v>SSMH-S8-7.5</v>
          </cell>
          <cell r="E203">
            <v>8.6129999999999995</v>
          </cell>
          <cell r="F203">
            <v>6.93</v>
          </cell>
          <cell r="G203">
            <v>1.68</v>
          </cell>
          <cell r="J203" t="str">
            <v>A</v>
          </cell>
          <cell r="K203" t="str">
            <v>T</v>
          </cell>
          <cell r="L203" t="str">
            <v>T</v>
          </cell>
          <cell r="M203" t="str">
            <v>T</v>
          </cell>
          <cell r="N203" t="str">
            <v>T</v>
          </cell>
          <cell r="O203" t="str">
            <v>T</v>
          </cell>
          <cell r="P203" t="str">
            <v>T</v>
          </cell>
          <cell r="Q203" t="str">
            <v>T</v>
          </cell>
          <cell r="R203">
            <v>1</v>
          </cell>
          <cell r="S203">
            <v>0</v>
          </cell>
        </row>
        <row r="204">
          <cell r="B204">
            <v>20</v>
          </cell>
          <cell r="C204" t="str">
            <v>S8-1</v>
          </cell>
          <cell r="D204" t="str">
            <v>SSMH-S8-8</v>
          </cell>
          <cell r="E204">
            <v>8.0500000000000007</v>
          </cell>
          <cell r="F204">
            <v>6.4450000000000003</v>
          </cell>
          <cell r="G204">
            <v>1.61</v>
          </cell>
          <cell r="J204" t="str">
            <v>A</v>
          </cell>
          <cell r="K204" t="str">
            <v>T</v>
          </cell>
          <cell r="L204" t="str">
            <v>T</v>
          </cell>
          <cell r="M204" t="str">
            <v>T</v>
          </cell>
          <cell r="N204" t="str">
            <v>T</v>
          </cell>
          <cell r="O204" t="str">
            <v>T</v>
          </cell>
          <cell r="P204" t="str">
            <v>T</v>
          </cell>
          <cell r="Q204" t="str">
            <v>T</v>
          </cell>
          <cell r="R204">
            <v>1</v>
          </cell>
          <cell r="S204">
            <v>0</v>
          </cell>
        </row>
        <row r="205">
          <cell r="B205">
            <v>21</v>
          </cell>
          <cell r="C205" t="str">
            <v>S8-1</v>
          </cell>
          <cell r="D205" t="str">
            <v>SSMH-S8-9</v>
          </cell>
          <cell r="E205">
            <v>8.0120000000000005</v>
          </cell>
          <cell r="F205">
            <v>5.28</v>
          </cell>
          <cell r="G205">
            <v>2.73</v>
          </cell>
          <cell r="J205" t="str">
            <v>B</v>
          </cell>
          <cell r="K205" t="str">
            <v>T</v>
          </cell>
          <cell r="L205" t="str">
            <v>T</v>
          </cell>
          <cell r="M205" t="str">
            <v>T</v>
          </cell>
          <cell r="N205" t="str">
            <v>T</v>
          </cell>
          <cell r="O205" t="str">
            <v>T</v>
          </cell>
          <cell r="P205" t="str">
            <v>T</v>
          </cell>
          <cell r="Q205" t="str">
            <v>T</v>
          </cell>
          <cell r="R205">
            <v>1</v>
          </cell>
          <cell r="S205" t="b">
            <v>0</v>
          </cell>
        </row>
        <row r="206">
          <cell r="B206">
            <v>22</v>
          </cell>
          <cell r="C206" t="str">
            <v>S8-1</v>
          </cell>
          <cell r="D206" t="str">
            <v>SSMH-S8-10</v>
          </cell>
          <cell r="E206">
            <v>8.2129999999999992</v>
          </cell>
          <cell r="F206">
            <v>5.1479999999999997</v>
          </cell>
          <cell r="G206">
            <v>3.07</v>
          </cell>
          <cell r="J206" t="str">
            <v>B</v>
          </cell>
          <cell r="K206" t="str">
            <v>T</v>
          </cell>
          <cell r="L206" t="str">
            <v>T</v>
          </cell>
          <cell r="M206" t="str">
            <v>T</v>
          </cell>
          <cell r="N206" t="str">
            <v>T</v>
          </cell>
          <cell r="O206" t="str">
            <v>T</v>
          </cell>
          <cell r="P206" t="str">
            <v>T</v>
          </cell>
          <cell r="Q206" t="str">
            <v>T</v>
          </cell>
          <cell r="R206">
            <v>1</v>
          </cell>
          <cell r="S206" t="b">
            <v>0</v>
          </cell>
        </row>
        <row r="207">
          <cell r="B207">
            <v>23</v>
          </cell>
          <cell r="C207" t="str">
            <v>S8-1</v>
          </cell>
          <cell r="D207" t="str">
            <v>SSMH-S8-11</v>
          </cell>
          <cell r="E207">
            <v>8.1959999999999997</v>
          </cell>
          <cell r="F207">
            <v>5.0650000000000004</v>
          </cell>
          <cell r="G207">
            <v>3.13</v>
          </cell>
          <cell r="J207" t="str">
            <v>B</v>
          </cell>
          <cell r="K207" t="str">
            <v>T</v>
          </cell>
          <cell r="L207" t="str">
            <v>T</v>
          </cell>
          <cell r="M207" t="str">
            <v>T</v>
          </cell>
          <cell r="N207" t="str">
            <v>T</v>
          </cell>
          <cell r="O207" t="str">
            <v>T</v>
          </cell>
          <cell r="P207" t="str">
            <v>T</v>
          </cell>
          <cell r="Q207" t="str">
            <v>T</v>
          </cell>
          <cell r="R207">
            <v>1</v>
          </cell>
          <cell r="S207" t="b">
            <v>0</v>
          </cell>
        </row>
        <row r="208">
          <cell r="B208">
            <v>24</v>
          </cell>
          <cell r="C208" t="str">
            <v>S8-1</v>
          </cell>
          <cell r="D208" t="str">
            <v>SSMH-S8-12</v>
          </cell>
          <cell r="E208">
            <v>8.1419999999999995</v>
          </cell>
          <cell r="F208">
            <v>4.9880000000000004</v>
          </cell>
          <cell r="G208">
            <v>3.15</v>
          </cell>
          <cell r="J208" t="str">
            <v>B</v>
          </cell>
          <cell r="K208" t="str">
            <v>T</v>
          </cell>
          <cell r="L208" t="str">
            <v>T</v>
          </cell>
          <cell r="M208" t="str">
            <v>T</v>
          </cell>
          <cell r="N208" t="str">
            <v>T</v>
          </cell>
          <cell r="O208" t="str">
            <v>T</v>
          </cell>
          <cell r="P208" t="str">
            <v>T</v>
          </cell>
          <cell r="Q208" t="str">
            <v>T</v>
          </cell>
          <cell r="R208">
            <v>1</v>
          </cell>
          <cell r="S208" t="b">
            <v>0</v>
          </cell>
        </row>
        <row r="209">
          <cell r="B209">
            <v>25</v>
          </cell>
          <cell r="C209" t="str">
            <v>S8-3</v>
          </cell>
          <cell r="D209" t="str">
            <v>SSMH-S8-13</v>
          </cell>
          <cell r="E209">
            <v>8.2449999999999992</v>
          </cell>
          <cell r="F209">
            <v>4.8710000000000004</v>
          </cell>
          <cell r="G209">
            <v>3.37</v>
          </cell>
          <cell r="J209" t="str">
            <v>B</v>
          </cell>
          <cell r="K209" t="str">
            <v>T</v>
          </cell>
          <cell r="L209" t="str">
            <v>T</v>
          </cell>
          <cell r="M209" t="str">
            <v>T</v>
          </cell>
          <cell r="N209" t="str">
            <v>T</v>
          </cell>
          <cell r="O209" t="str">
            <v>T</v>
          </cell>
          <cell r="P209" t="str">
            <v>T</v>
          </cell>
          <cell r="Q209" t="str">
            <v>T</v>
          </cell>
          <cell r="R209">
            <v>1</v>
          </cell>
          <cell r="S209" t="b">
            <v>0</v>
          </cell>
        </row>
        <row r="210">
          <cell r="B210">
            <v>26</v>
          </cell>
          <cell r="C210" t="str">
            <v>S8-3</v>
          </cell>
          <cell r="D210" t="str">
            <v>SSMH-S8-14</v>
          </cell>
          <cell r="E210">
            <v>8.3650000000000002</v>
          </cell>
          <cell r="F210">
            <v>4.8010000000000002</v>
          </cell>
          <cell r="G210">
            <v>3.56</v>
          </cell>
          <cell r="J210" t="str">
            <v>C</v>
          </cell>
          <cell r="K210" t="str">
            <v>T</v>
          </cell>
          <cell r="L210" t="str">
            <v>T</v>
          </cell>
          <cell r="M210" t="str">
            <v>T</v>
          </cell>
          <cell r="N210" t="str">
            <v>T</v>
          </cell>
          <cell r="O210" t="str">
            <v>T</v>
          </cell>
          <cell r="P210" t="str">
            <v>T</v>
          </cell>
          <cell r="Q210" t="str">
            <v>T</v>
          </cell>
          <cell r="R210">
            <v>1</v>
          </cell>
          <cell r="S210" t="b">
            <v>0</v>
          </cell>
        </row>
        <row r="211">
          <cell r="B211">
            <v>27</v>
          </cell>
          <cell r="C211" t="str">
            <v>S8-5</v>
          </cell>
          <cell r="D211" t="str">
            <v>SSMH-S8-15</v>
          </cell>
          <cell r="E211">
            <v>8.3450000000000006</v>
          </cell>
          <cell r="F211">
            <v>4.7770000000000001</v>
          </cell>
          <cell r="G211">
            <v>3.57</v>
          </cell>
          <cell r="J211" t="str">
            <v>C</v>
          </cell>
          <cell r="K211" t="str">
            <v>T</v>
          </cell>
          <cell r="L211" t="str">
            <v>T</v>
          </cell>
          <cell r="M211" t="str">
            <v>T</v>
          </cell>
          <cell r="N211" t="str">
            <v>T</v>
          </cell>
          <cell r="O211" t="str">
            <v>T</v>
          </cell>
          <cell r="P211" t="str">
            <v>T</v>
          </cell>
          <cell r="Q211" t="str">
            <v>T</v>
          </cell>
          <cell r="R211">
            <v>1</v>
          </cell>
          <cell r="S211" t="b">
            <v>0</v>
          </cell>
        </row>
        <row r="212">
          <cell r="B212">
            <v>28</v>
          </cell>
          <cell r="C212" t="str">
            <v>S8-5</v>
          </cell>
          <cell r="D212" t="str">
            <v>SSMH-S8-15.1</v>
          </cell>
          <cell r="E212">
            <v>8.58</v>
          </cell>
          <cell r="F212">
            <v>6.7130000000000001</v>
          </cell>
          <cell r="G212">
            <v>1.87</v>
          </cell>
          <cell r="J212" t="str">
            <v>A</v>
          </cell>
          <cell r="K212" t="str">
            <v>T</v>
          </cell>
          <cell r="L212" t="str">
            <v>T</v>
          </cell>
          <cell r="M212" t="str">
            <v>T</v>
          </cell>
          <cell r="N212" t="str">
            <v>T</v>
          </cell>
          <cell r="O212" t="str">
            <v>T</v>
          </cell>
          <cell r="P212" t="str">
            <v>T</v>
          </cell>
          <cell r="Q212" t="str">
            <v>T</v>
          </cell>
          <cell r="R212">
            <v>1</v>
          </cell>
          <cell r="S212">
            <v>0</v>
          </cell>
        </row>
        <row r="213">
          <cell r="B213">
            <v>29</v>
          </cell>
          <cell r="C213" t="str">
            <v>S8-5</v>
          </cell>
          <cell r="D213" t="str">
            <v>SSMH-S8-15.2</v>
          </cell>
          <cell r="E213">
            <v>8.7959999999999994</v>
          </cell>
          <cell r="F213">
            <v>7.0960000000000001</v>
          </cell>
          <cell r="G213">
            <v>1.7</v>
          </cell>
          <cell r="J213" t="str">
            <v>A</v>
          </cell>
          <cell r="K213" t="str">
            <v>T</v>
          </cell>
          <cell r="L213" t="str">
            <v>T</v>
          </cell>
          <cell r="M213" t="str">
            <v>T</v>
          </cell>
          <cell r="N213" t="str">
            <v>T</v>
          </cell>
          <cell r="O213" t="str">
            <v>T</v>
          </cell>
          <cell r="P213" t="str">
            <v>T</v>
          </cell>
          <cell r="Q213" t="str">
            <v>T</v>
          </cell>
          <cell r="R213">
            <v>1</v>
          </cell>
          <cell r="S213">
            <v>0</v>
          </cell>
        </row>
        <row r="214">
          <cell r="B214">
            <v>30</v>
          </cell>
          <cell r="C214" t="str">
            <v>S8-5</v>
          </cell>
          <cell r="D214" t="str">
            <v>SSMH-S8-16</v>
          </cell>
          <cell r="E214">
            <v>8.4559999999999995</v>
          </cell>
          <cell r="F214">
            <v>4.71</v>
          </cell>
          <cell r="G214">
            <v>3.75</v>
          </cell>
          <cell r="J214" t="str">
            <v>C</v>
          </cell>
          <cell r="K214" t="str">
            <v>T</v>
          </cell>
          <cell r="L214" t="str">
            <v>T</v>
          </cell>
          <cell r="M214" t="str">
            <v>T</v>
          </cell>
          <cell r="N214" t="str">
            <v>T</v>
          </cell>
          <cell r="O214" t="str">
            <v>T</v>
          </cell>
          <cell r="P214" t="str">
            <v>T</v>
          </cell>
          <cell r="Q214" t="str">
            <v>T</v>
          </cell>
          <cell r="R214">
            <v>1</v>
          </cell>
          <cell r="S214" t="b">
            <v>0</v>
          </cell>
        </row>
        <row r="215">
          <cell r="B215">
            <v>31</v>
          </cell>
          <cell r="C215" t="str">
            <v>S8-2</v>
          </cell>
          <cell r="D215" t="str">
            <v>SSMH-S8-17</v>
          </cell>
          <cell r="E215">
            <v>8.61</v>
          </cell>
          <cell r="F215">
            <v>4.67</v>
          </cell>
          <cell r="G215">
            <v>3.94</v>
          </cell>
          <cell r="J215" t="str">
            <v>C</v>
          </cell>
          <cell r="K215" t="str">
            <v>T</v>
          </cell>
          <cell r="L215" t="str">
            <v>T</v>
          </cell>
          <cell r="M215" t="str">
            <v>T</v>
          </cell>
          <cell r="N215" t="str">
            <v>T</v>
          </cell>
          <cell r="O215" t="str">
            <v>T</v>
          </cell>
          <cell r="P215" t="str">
            <v>T</v>
          </cell>
          <cell r="Q215" t="str">
            <v>T</v>
          </cell>
          <cell r="R215">
            <v>1</v>
          </cell>
          <cell r="S215" t="b">
            <v>0</v>
          </cell>
        </row>
        <row r="216">
          <cell r="B216">
            <v>32</v>
          </cell>
          <cell r="C216" t="str">
            <v>S8-2</v>
          </cell>
          <cell r="D216" t="str">
            <v>SSMH-S8-17.1</v>
          </cell>
          <cell r="E216">
            <v>8.4450000000000003</v>
          </cell>
          <cell r="F216">
            <v>6.7450000000000001</v>
          </cell>
          <cell r="G216">
            <v>1.7</v>
          </cell>
          <cell r="J216" t="str">
            <v>A</v>
          </cell>
          <cell r="K216" t="str">
            <v>T</v>
          </cell>
          <cell r="L216" t="str">
            <v>T</v>
          </cell>
          <cell r="M216" t="str">
            <v>T</v>
          </cell>
          <cell r="N216" t="str">
            <v>T</v>
          </cell>
          <cell r="O216" t="str">
            <v>T</v>
          </cell>
          <cell r="P216" t="str">
            <v>T</v>
          </cell>
          <cell r="Q216" t="str">
            <v>T</v>
          </cell>
          <cell r="R216">
            <v>1</v>
          </cell>
          <cell r="S216">
            <v>0</v>
          </cell>
        </row>
        <row r="217">
          <cell r="B217">
            <v>33</v>
          </cell>
          <cell r="C217" t="str">
            <v>S8-2</v>
          </cell>
          <cell r="D217" t="str">
            <v>SSMH-S8-18</v>
          </cell>
          <cell r="E217">
            <v>8.8350000000000009</v>
          </cell>
          <cell r="F217">
            <v>4.359</v>
          </cell>
          <cell r="G217">
            <v>4.4800000000000004</v>
          </cell>
          <cell r="J217" t="str">
            <v>C</v>
          </cell>
          <cell r="K217" t="str">
            <v>T</v>
          </cell>
          <cell r="L217" t="str">
            <v>T</v>
          </cell>
          <cell r="M217" t="str">
            <v>T</v>
          </cell>
          <cell r="N217" t="str">
            <v>T</v>
          </cell>
          <cell r="O217" t="str">
            <v>T</v>
          </cell>
          <cell r="P217" t="str">
            <v>T</v>
          </cell>
          <cell r="Q217" t="str">
            <v>T</v>
          </cell>
          <cell r="R217">
            <v>1</v>
          </cell>
          <cell r="S217" t="b">
            <v>0</v>
          </cell>
        </row>
        <row r="218">
          <cell r="B218">
            <v>34</v>
          </cell>
          <cell r="C218" t="str">
            <v>M5-A</v>
          </cell>
          <cell r="D218" t="str">
            <v>SSMH-M5-10</v>
          </cell>
          <cell r="E218">
            <v>8.1240000000000006</v>
          </cell>
          <cell r="F218">
            <v>4.452</v>
          </cell>
          <cell r="G218">
            <v>3.67</v>
          </cell>
          <cell r="J218" t="str">
            <v>C</v>
          </cell>
          <cell r="K218" t="str">
            <v>T</v>
          </cell>
          <cell r="L218" t="str">
            <v>T</v>
          </cell>
          <cell r="M218" t="str">
            <v>T</v>
          </cell>
          <cell r="N218" t="str">
            <v>T</v>
          </cell>
          <cell r="O218" t="str">
            <v>T</v>
          </cell>
          <cell r="P218" t="str">
            <v>T</v>
          </cell>
          <cell r="Q218" t="str">
            <v>T</v>
          </cell>
          <cell r="R218">
            <v>1</v>
          </cell>
          <cell r="S218" t="b">
            <v>0</v>
          </cell>
        </row>
        <row r="220">
          <cell r="C220" t="str">
            <v>Sub Total of Spring 8</v>
          </cell>
          <cell r="R220">
            <v>34</v>
          </cell>
          <cell r="S220">
            <v>0</v>
          </cell>
        </row>
        <row r="222">
          <cell r="B222" t="str">
            <v>TOTAL</v>
          </cell>
          <cell r="R222">
            <v>203</v>
          </cell>
          <cell r="S222">
            <v>5</v>
          </cell>
        </row>
        <row r="224">
          <cell r="D224" t="str">
            <v>SSMH EXE</v>
          </cell>
          <cell r="E224">
            <v>3.9319999999999999</v>
          </cell>
          <cell r="F224">
            <v>2.282</v>
          </cell>
          <cell r="H224">
            <v>2773770.8110000002</v>
          </cell>
          <cell r="I224">
            <v>482252.29700000002</v>
          </cell>
        </row>
        <row r="225">
          <cell r="F225">
            <v>0</v>
          </cell>
        </row>
      </sheetData>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unt Summary "/>
      <sheetName val="Comparative Statement "/>
      <sheetName val="Main Summary"/>
      <sheetName val="Ground Floor Abstract"/>
      <sheetName val="First Floor Abstract "/>
      <sheetName val="2nd floor Abstract"/>
      <sheetName val="Internal Water Supply "/>
      <sheetName val="External Water Supply "/>
      <sheetName val="Internal Electrification "/>
      <sheetName val="Ground Floor Measurement"/>
      <sheetName val="First Floor Measurement"/>
      <sheetName val="2nd Floor Measurement"/>
      <sheetName val="External W.Supply M.Sheet "/>
      <sheetName val="Internal Water Supply M.Sheet "/>
      <sheetName val="Boundry Wall "/>
      <sheetName val="Boundary Wall M.Sheet"/>
      <sheetName val="Road Work "/>
      <sheetName val="Road Work M.Sheet"/>
      <sheetName val="Steel Summary "/>
      <sheetName val="Boundry Wall Steel "/>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NCRETE"/>
    </sheetNames>
    <sheetDataSet>
      <sheetData sheetId="0"/>
      <sheetData sheetId="1"/>
      <sheetData sheetId="2"/>
      <sheetData sheetId="3"/>
      <sheetData sheetId="4"/>
      <sheetData sheetId="5"/>
      <sheetData sheetId="6">
        <row r="5">
          <cell r="B5" t="str">
            <v>AL.AT</v>
          </cell>
          <cell r="C5" t="str">
            <v>Aluminium Angle/ Tee</v>
          </cell>
          <cell r="F5" t="str">
            <v>Kg</v>
          </cell>
          <cell r="G5" t="str">
            <v>@</v>
          </cell>
          <cell r="H5">
            <v>360</v>
          </cell>
        </row>
        <row r="6">
          <cell r="B6" t="str">
            <v>Al.TB8</v>
          </cell>
          <cell r="C6" t="str">
            <v>Aluminium tower bolt  8"</v>
          </cell>
          <cell r="F6" t="str">
            <v>No.</v>
          </cell>
          <cell r="G6" t="str">
            <v>@</v>
          </cell>
          <cell r="H6">
            <v>160</v>
          </cell>
        </row>
        <row r="7">
          <cell r="B7" t="str">
            <v>ANI</v>
          </cell>
          <cell r="C7" t="str">
            <v>Angle Iron</v>
          </cell>
          <cell r="F7" t="str">
            <v>Kg</v>
          </cell>
          <cell r="G7" t="str">
            <v>@</v>
          </cell>
          <cell r="H7">
            <v>105</v>
          </cell>
        </row>
        <row r="8">
          <cell r="B8" t="str">
            <v>AR.C</v>
          </cell>
          <cell r="C8" t="str">
            <v>Architectural coating (Rockwall, Durock etc.)</v>
          </cell>
          <cell r="F8" t="str">
            <v>Sq.m.</v>
          </cell>
          <cell r="G8" t="str">
            <v>@</v>
          </cell>
          <cell r="H8">
            <v>90</v>
          </cell>
        </row>
        <row r="9">
          <cell r="B9" t="str">
            <v>B.WIRE</v>
          </cell>
          <cell r="C9" t="str">
            <v>Barbed Wire</v>
          </cell>
          <cell r="F9" t="str">
            <v>Kg</v>
          </cell>
          <cell r="G9" t="str">
            <v>@</v>
          </cell>
          <cell r="H9">
            <v>135</v>
          </cell>
        </row>
        <row r="10">
          <cell r="B10" t="str">
            <v>BHO</v>
          </cell>
          <cell r="C10" t="str">
            <v>Bhoosa</v>
          </cell>
          <cell r="F10" t="str">
            <v>Kg</v>
          </cell>
          <cell r="G10" t="str">
            <v>@</v>
          </cell>
          <cell r="H10">
            <v>7</v>
          </cell>
        </row>
        <row r="11">
          <cell r="B11" t="str">
            <v>BW</v>
          </cell>
          <cell r="C11" t="str">
            <v>Binding Wire.</v>
          </cell>
          <cell r="F11" t="str">
            <v>Kg</v>
          </cell>
          <cell r="G11" t="str">
            <v>@</v>
          </cell>
          <cell r="H11">
            <v>135</v>
          </cell>
        </row>
        <row r="12">
          <cell r="B12" t="str">
            <v>BIT.60</v>
          </cell>
          <cell r="C12" t="str">
            <v>Bitumen 60/70</v>
          </cell>
          <cell r="F12" t="str">
            <v>Kg</v>
          </cell>
          <cell r="G12" t="str">
            <v>@</v>
          </cell>
          <cell r="H12">
            <v>100</v>
          </cell>
        </row>
        <row r="13">
          <cell r="B13" t="str">
            <v>BIT.80</v>
          </cell>
          <cell r="C13" t="str">
            <v>Bitumen 80/100</v>
          </cell>
          <cell r="F13" t="str">
            <v>Kg</v>
          </cell>
          <cell r="G13" t="str">
            <v>@</v>
          </cell>
          <cell r="H13">
            <v>100</v>
          </cell>
        </row>
        <row r="14">
          <cell r="B14" t="str">
            <v>B.BH3</v>
          </cell>
          <cell r="C14" t="str">
            <v>Brass butt hinges 3"</v>
          </cell>
          <cell r="F14" t="str">
            <v>No.</v>
          </cell>
          <cell r="G14" t="str">
            <v>@</v>
          </cell>
          <cell r="H14">
            <v>164</v>
          </cell>
        </row>
        <row r="15">
          <cell r="B15" t="str">
            <v>B.BH4</v>
          </cell>
          <cell r="C15" t="str">
            <v>Brass butt hinges 4"</v>
          </cell>
          <cell r="F15" t="str">
            <v>No.</v>
          </cell>
          <cell r="G15" t="str">
            <v>@</v>
          </cell>
          <cell r="H15">
            <v>200</v>
          </cell>
        </row>
        <row r="16">
          <cell r="B16" t="str">
            <v>B.BT6</v>
          </cell>
          <cell r="C16" t="str">
            <v>Brass tower bolt  6"</v>
          </cell>
          <cell r="F16" t="str">
            <v>No.</v>
          </cell>
          <cell r="G16" t="str">
            <v>@</v>
          </cell>
          <cell r="H16">
            <v>113</v>
          </cell>
        </row>
        <row r="17">
          <cell r="B17" t="str">
            <v>B.BT9</v>
          </cell>
          <cell r="C17" t="str">
            <v>Brass tower bolt  9"</v>
          </cell>
          <cell r="F17" t="str">
            <v>No.</v>
          </cell>
          <cell r="G17" t="str">
            <v>@</v>
          </cell>
          <cell r="H17">
            <v>140</v>
          </cell>
        </row>
        <row r="18">
          <cell r="B18" t="str">
            <v>B.BT12</v>
          </cell>
          <cell r="C18" t="str">
            <v>Brass tower bolt 12"</v>
          </cell>
          <cell r="F18" t="str">
            <v>No.</v>
          </cell>
          <cell r="G18" t="str">
            <v>@</v>
          </cell>
          <cell r="H18">
            <v>180</v>
          </cell>
        </row>
        <row r="19">
          <cell r="B19" t="str">
            <v>B.SC1</v>
          </cell>
          <cell r="C19" t="str">
            <v>Brass screw 1" size</v>
          </cell>
          <cell r="F19" t="str">
            <v>No.</v>
          </cell>
          <cell r="G19" t="str">
            <v>@</v>
          </cell>
          <cell r="H19">
            <v>8</v>
          </cell>
        </row>
        <row r="20">
          <cell r="B20" t="str">
            <v>B.SC1.25</v>
          </cell>
          <cell r="C20" t="str">
            <v>Brass screw 1.25" size</v>
          </cell>
          <cell r="F20" t="str">
            <v>No.</v>
          </cell>
          <cell r="G20" t="str">
            <v>@</v>
          </cell>
          <cell r="H20">
            <v>10</v>
          </cell>
        </row>
        <row r="21">
          <cell r="B21" t="str">
            <v>B.SC1.5</v>
          </cell>
          <cell r="C21" t="str">
            <v>Brass screw 1.5" size</v>
          </cell>
          <cell r="F21" t="str">
            <v>No.</v>
          </cell>
          <cell r="G21" t="str">
            <v>@</v>
          </cell>
          <cell r="H21">
            <v>12</v>
          </cell>
        </row>
        <row r="22">
          <cell r="B22" t="str">
            <v>BR</v>
          </cell>
          <cell r="C22" t="str">
            <v>Brick</v>
          </cell>
          <cell r="F22" t="str">
            <v>No.</v>
          </cell>
          <cell r="G22" t="str">
            <v>@</v>
          </cell>
          <cell r="H22">
            <v>16</v>
          </cell>
        </row>
        <row r="23">
          <cell r="B23" t="str">
            <v>BR.SP</v>
          </cell>
          <cell r="C23" t="str">
            <v>Brick - Special</v>
          </cell>
          <cell r="F23" t="str">
            <v>No.</v>
          </cell>
          <cell r="G23" t="str">
            <v>@</v>
          </cell>
          <cell r="H23">
            <v>18</v>
          </cell>
        </row>
        <row r="24">
          <cell r="B24" t="str">
            <v>BR.T</v>
          </cell>
          <cell r="C24" t="str">
            <v>Brick Tiles</v>
          </cell>
          <cell r="F24" t="str">
            <v>No.</v>
          </cell>
          <cell r="G24" t="str">
            <v>@</v>
          </cell>
          <cell r="H24">
            <v>18</v>
          </cell>
        </row>
        <row r="25">
          <cell r="B25" t="str">
            <v>BR.BA</v>
          </cell>
          <cell r="C25" t="str">
            <v>Bricks/ Stone Ballast</v>
          </cell>
          <cell r="F25" t="str">
            <v>Cu.m.</v>
          </cell>
          <cell r="G25" t="str">
            <v>@</v>
          </cell>
          <cell r="H25">
            <v>988.81999999999994</v>
          </cell>
        </row>
        <row r="27">
          <cell r="B27" t="str">
            <v>BOLT</v>
          </cell>
          <cell r="C27" t="str">
            <v>Bolts &amp; Nuts</v>
          </cell>
          <cell r="F27" t="str">
            <v>Kg.</v>
          </cell>
          <cell r="G27" t="str">
            <v>@</v>
          </cell>
          <cell r="H27">
            <v>110</v>
          </cell>
        </row>
        <row r="28">
          <cell r="B28" t="str">
            <v>BUSH</v>
          </cell>
          <cell r="C28" t="str">
            <v>Bushing (Gun metal)</v>
          </cell>
          <cell r="F28" t="str">
            <v>Kg.</v>
          </cell>
          <cell r="G28" t="str">
            <v>@</v>
          </cell>
          <cell r="H28">
            <v>28.5</v>
          </cell>
        </row>
        <row r="29">
          <cell r="B29" t="str">
            <v>C.ROD</v>
          </cell>
          <cell r="C29" t="str">
            <v>Carbon Rod</v>
          </cell>
          <cell r="F29" t="str">
            <v>No.</v>
          </cell>
          <cell r="G29" t="str">
            <v>@</v>
          </cell>
          <cell r="H29">
            <v>20</v>
          </cell>
        </row>
        <row r="30">
          <cell r="B30" t="str">
            <v>CST</v>
          </cell>
          <cell r="C30" t="str">
            <v xml:space="preserve">Carborandum Stone </v>
          </cell>
          <cell r="F30" t="str">
            <v>No.</v>
          </cell>
          <cell r="G30" t="str">
            <v>@</v>
          </cell>
          <cell r="H30">
            <v>155</v>
          </cell>
        </row>
        <row r="31">
          <cell r="B31" t="str">
            <v>CEM</v>
          </cell>
          <cell r="C31" t="str">
            <v>Cement</v>
          </cell>
          <cell r="F31" t="str">
            <v>M.Ton</v>
          </cell>
          <cell r="G31" t="str">
            <v>@</v>
          </cell>
          <cell r="H31">
            <v>10342.5</v>
          </cell>
        </row>
        <row r="32">
          <cell r="B32" t="str">
            <v>C.W</v>
          </cell>
          <cell r="C32" t="str">
            <v xml:space="preserve">Cement White </v>
          </cell>
          <cell r="F32" t="str">
            <v>Kg</v>
          </cell>
          <cell r="G32" t="str">
            <v>@</v>
          </cell>
          <cell r="H32">
            <v>35</v>
          </cell>
        </row>
        <row r="33">
          <cell r="B33" t="str">
            <v>CHK</v>
          </cell>
          <cell r="C33" t="str">
            <v>Chalk</v>
          </cell>
          <cell r="F33" t="str">
            <v>Kg</v>
          </cell>
          <cell r="G33" t="str">
            <v>@</v>
          </cell>
          <cell r="H33">
            <v>25</v>
          </cell>
        </row>
        <row r="34">
          <cell r="B34" t="str">
            <v>CHA</v>
          </cell>
          <cell r="C34" t="str">
            <v>Charcoal</v>
          </cell>
          <cell r="F34" t="str">
            <v>Kg</v>
          </cell>
          <cell r="G34" t="str">
            <v>@</v>
          </cell>
          <cell r="H34">
            <v>25</v>
          </cell>
        </row>
        <row r="35">
          <cell r="B35" t="str">
            <v>CI.CF</v>
          </cell>
          <cell r="C35" t="str">
            <v xml:space="preserve">C.I. cover &amp; frame </v>
          </cell>
          <cell r="F35" t="str">
            <v>Kg</v>
          </cell>
          <cell r="G35" t="str">
            <v>@</v>
          </cell>
          <cell r="H35">
            <v>160</v>
          </cell>
        </row>
        <row r="36">
          <cell r="B36" t="str">
            <v>CI.F</v>
          </cell>
          <cell r="C36" t="str">
            <v>C.I. frame of any size</v>
          </cell>
          <cell r="F36" t="str">
            <v>Kg</v>
          </cell>
          <cell r="G36" t="str">
            <v>@</v>
          </cell>
          <cell r="H36">
            <v>160</v>
          </cell>
        </row>
        <row r="37">
          <cell r="B37" t="str">
            <v>CI.FR</v>
          </cell>
          <cell r="C37" t="str">
            <v>C.I. foot rest</v>
          </cell>
          <cell r="F37" t="str">
            <v>No.</v>
          </cell>
          <cell r="H37">
            <v>100</v>
          </cell>
        </row>
        <row r="38">
          <cell r="B38" t="str">
            <v>COWD</v>
          </cell>
          <cell r="C38" t="str">
            <v>Cowdung</v>
          </cell>
          <cell r="F38" t="str">
            <v>Cu.m.</v>
          </cell>
          <cell r="G38" t="str">
            <v>@</v>
          </cell>
          <cell r="H38">
            <v>883</v>
          </cell>
        </row>
        <row r="39">
          <cell r="B39" t="str">
            <v>CHAN</v>
          </cell>
          <cell r="C39" t="str">
            <v>Channel iron</v>
          </cell>
          <cell r="F39" t="str">
            <v>Kg.</v>
          </cell>
          <cell r="G39" t="str">
            <v>@</v>
          </cell>
          <cell r="H39">
            <v>105</v>
          </cell>
        </row>
        <row r="40">
          <cell r="B40" t="str">
            <v>CR.M</v>
          </cell>
          <cell r="C40" t="str">
            <v>Crush Margalla 3/4" &amp; down guage</v>
          </cell>
          <cell r="F40" t="str">
            <v>Cu.m.</v>
          </cell>
          <cell r="G40" t="str">
            <v>@</v>
          </cell>
          <cell r="H40">
            <v>3337.2674999999999</v>
          </cell>
        </row>
        <row r="41">
          <cell r="B41" t="str">
            <v>CR.M37</v>
          </cell>
          <cell r="C41" t="str">
            <v>Crush Margalla 1-1/2" &amp; down gauge</v>
          </cell>
          <cell r="F41" t="str">
            <v>Cu.m.</v>
          </cell>
          <cell r="G41" t="str">
            <v>@</v>
          </cell>
          <cell r="H41">
            <v>3337.2674999999999</v>
          </cell>
        </row>
        <row r="42">
          <cell r="B42" t="str">
            <v>CR.L</v>
          </cell>
          <cell r="C42" t="str">
            <v>Crush Local 3/4" &amp; down guage</v>
          </cell>
          <cell r="F42" t="str">
            <v>Cu.m.</v>
          </cell>
          <cell r="G42" t="str">
            <v>@</v>
          </cell>
          <cell r="H42">
            <v>1765.5</v>
          </cell>
        </row>
        <row r="43">
          <cell r="B43" t="str">
            <v>CR.L37</v>
          </cell>
          <cell r="C43" t="str">
            <v>Crush Local 1-1/2" &amp; down gauge</v>
          </cell>
          <cell r="F43" t="str">
            <v>Cu.m.</v>
          </cell>
          <cell r="G43" t="str">
            <v>@</v>
          </cell>
          <cell r="H43">
            <v>1765.5</v>
          </cell>
        </row>
        <row r="44">
          <cell r="B44" t="str">
            <v>CL.S</v>
          </cell>
          <cell r="C44" t="str">
            <v xml:space="preserve">Clamp screw </v>
          </cell>
          <cell r="F44" t="str">
            <v>No.</v>
          </cell>
          <cell r="G44" t="str">
            <v>@</v>
          </cell>
          <cell r="H44">
            <v>7</v>
          </cell>
        </row>
        <row r="45">
          <cell r="B45" t="str">
            <v>DF.B</v>
          </cell>
          <cell r="C45" t="str">
            <v>Deformed bar 3/4" (19mm) dia</v>
          </cell>
          <cell r="F45" t="str">
            <v>Kg</v>
          </cell>
          <cell r="G45" t="str">
            <v>@</v>
          </cell>
          <cell r="H45">
            <v>88</v>
          </cell>
        </row>
        <row r="46">
          <cell r="B46" t="str">
            <v>DF.ST5</v>
          </cell>
          <cell r="C46" t="str">
            <v>Door frame, moulded steel 5" size</v>
          </cell>
          <cell r="F46" t="str">
            <v>R.ft.</v>
          </cell>
          <cell r="G46" t="str">
            <v>@</v>
          </cell>
          <cell r="H46">
            <v>155</v>
          </cell>
        </row>
        <row r="47">
          <cell r="B47" t="str">
            <v>DF.ST10</v>
          </cell>
          <cell r="C47" t="str">
            <v>Door frame, moulded steel 10" size</v>
          </cell>
          <cell r="F47" t="str">
            <v>R.ft.</v>
          </cell>
          <cell r="G47" t="str">
            <v>@</v>
          </cell>
          <cell r="H47">
            <v>210</v>
          </cell>
        </row>
        <row r="48">
          <cell r="B48" t="str">
            <v>DF.ASW</v>
          </cell>
          <cell r="C48" t="str">
            <v xml:space="preserve">Door with frame, Aluminium swing </v>
          </cell>
          <cell r="F48" t="str">
            <v>Sq.ft.</v>
          </cell>
          <cell r="G48" t="str">
            <v>@</v>
          </cell>
          <cell r="H48">
            <v>610</v>
          </cell>
        </row>
        <row r="49">
          <cell r="B49" t="str">
            <v>DF.SLD</v>
          </cell>
          <cell r="C49" t="str">
            <v>Steel louver door with frame</v>
          </cell>
          <cell r="F49" t="str">
            <v>Sq.ft.</v>
          </cell>
          <cell r="G49" t="str">
            <v>@</v>
          </cell>
          <cell r="H49">
            <v>680</v>
          </cell>
        </row>
        <row r="50">
          <cell r="B50" t="str">
            <v>EAR</v>
          </cell>
          <cell r="C50" t="str">
            <v>Earth</v>
          </cell>
          <cell r="F50" t="str">
            <v>Cu.m.</v>
          </cell>
          <cell r="G50" t="str">
            <v>@</v>
          </cell>
          <cell r="H50">
            <v>675</v>
          </cell>
        </row>
        <row r="51">
          <cell r="B51" t="str">
            <v>FLI</v>
          </cell>
          <cell r="C51" t="str">
            <v xml:space="preserve">Flat iron </v>
          </cell>
          <cell r="F51" t="str">
            <v>Kg</v>
          </cell>
          <cell r="G51" t="str">
            <v>@</v>
          </cell>
          <cell r="H51">
            <v>95</v>
          </cell>
        </row>
        <row r="52">
          <cell r="B52" t="str">
            <v>FW</v>
          </cell>
          <cell r="C52" t="str">
            <v>Fuel Wood</v>
          </cell>
          <cell r="F52" t="str">
            <v>Kg</v>
          </cell>
          <cell r="G52" t="str">
            <v>@</v>
          </cell>
          <cell r="H52">
            <v>15</v>
          </cell>
        </row>
        <row r="53">
          <cell r="B53" t="str">
            <v>GL.P5</v>
          </cell>
          <cell r="C53" t="str">
            <v>Glass 5 mm thick plain (local)</v>
          </cell>
          <cell r="F53" t="str">
            <v>Sq.ft.</v>
          </cell>
          <cell r="G53" t="str">
            <v>@</v>
          </cell>
          <cell r="H53">
            <v>60</v>
          </cell>
        </row>
        <row r="54">
          <cell r="B54" t="str">
            <v>GL.T5</v>
          </cell>
          <cell r="C54" t="str">
            <v>Glass 5 mm thick tinted (local)</v>
          </cell>
          <cell r="F54" t="str">
            <v>Sq.ft.</v>
          </cell>
          <cell r="G54" t="str">
            <v>@</v>
          </cell>
          <cell r="H54">
            <v>90</v>
          </cell>
        </row>
        <row r="55">
          <cell r="B55" t="str">
            <v>GLU</v>
          </cell>
          <cell r="C55" t="str">
            <v>Glue</v>
          </cell>
          <cell r="F55" t="str">
            <v>Kg</v>
          </cell>
          <cell r="G55" t="str">
            <v>@</v>
          </cell>
          <cell r="H55">
            <v>160</v>
          </cell>
        </row>
        <row r="56">
          <cell r="B56" t="str">
            <v>GRAS</v>
          </cell>
          <cell r="C56" t="str">
            <v>Grass</v>
          </cell>
          <cell r="F56" t="str">
            <v>Sq.m.</v>
          </cell>
          <cell r="G56" t="str">
            <v>@</v>
          </cell>
          <cell r="H56">
            <v>215.27999999999997</v>
          </cell>
        </row>
        <row r="57">
          <cell r="B57" t="str">
            <v>GR.FI</v>
          </cell>
          <cell r="C57" t="str">
            <v>Grills, Flat Iron</v>
          </cell>
          <cell r="F57" t="str">
            <v>Sq.ft.</v>
          </cell>
          <cell r="G57" t="str">
            <v>@</v>
          </cell>
          <cell r="H57">
            <v>250</v>
          </cell>
        </row>
        <row r="58">
          <cell r="B58" t="str">
            <v>GR.SB</v>
          </cell>
          <cell r="C58" t="str">
            <v>Grills, Square bar</v>
          </cell>
          <cell r="F58" t="str">
            <v>Sq.ft.</v>
          </cell>
          <cell r="G58" t="str">
            <v>@</v>
          </cell>
          <cell r="H58">
            <v>270</v>
          </cell>
        </row>
        <row r="59">
          <cell r="B59" t="str">
            <v>GRA.20</v>
          </cell>
          <cell r="C59" t="str">
            <v>Granite Tiles 3/4" (20 mm) thick</v>
          </cell>
          <cell r="F59" t="str">
            <v>Sq.m.</v>
          </cell>
          <cell r="G59" t="str">
            <v>@</v>
          </cell>
          <cell r="H59">
            <v>3800</v>
          </cell>
        </row>
        <row r="60">
          <cell r="B60" t="str">
            <v>GRA.25</v>
          </cell>
          <cell r="C60" t="str">
            <v>Granite Tiles 1" (25 mm) thick</v>
          </cell>
          <cell r="F60" t="str">
            <v>Sq.m.</v>
          </cell>
          <cell r="G60" t="str">
            <v>@</v>
          </cell>
          <cell r="H60">
            <v>4500</v>
          </cell>
        </row>
        <row r="61">
          <cell r="B61" t="str">
            <v>GYP.B</v>
          </cell>
          <cell r="C61" t="str">
            <v>Gypsum Board 5/8" thick (600mm x 600mm)</v>
          </cell>
          <cell r="F61" t="str">
            <v>Sq.m.</v>
          </cell>
          <cell r="G61" t="str">
            <v>@</v>
          </cell>
          <cell r="H61">
            <v>430</v>
          </cell>
        </row>
        <row r="62">
          <cell r="B62" t="str">
            <v>GI.C2</v>
          </cell>
          <cell r="C62" t="str">
            <v xml:space="preserve">G.I. cross 2" x 2" </v>
          </cell>
          <cell r="F62" t="str">
            <v>No.</v>
          </cell>
          <cell r="G62" t="str">
            <v>@</v>
          </cell>
          <cell r="H62">
            <v>290</v>
          </cell>
        </row>
        <row r="63">
          <cell r="B63" t="str">
            <v>GI.T2</v>
          </cell>
          <cell r="C63" t="str">
            <v>G.I. tee  2" x 2"</v>
          </cell>
          <cell r="F63" t="str">
            <v>No.</v>
          </cell>
          <cell r="G63" t="str">
            <v>@</v>
          </cell>
          <cell r="H63">
            <v>120</v>
          </cell>
        </row>
        <row r="64">
          <cell r="B64" t="str">
            <v>GI.S</v>
          </cell>
          <cell r="C64" t="str">
            <v xml:space="preserve">G.I. sheet corrugated </v>
          </cell>
          <cell r="F64" t="str">
            <v>Kg.</v>
          </cell>
          <cell r="G64" t="str">
            <v>@</v>
          </cell>
          <cell r="H64">
            <v>135</v>
          </cell>
        </row>
        <row r="65">
          <cell r="B65" t="str">
            <v>GI.SP</v>
          </cell>
          <cell r="C65" t="str">
            <v>G.I. sheet plain</v>
          </cell>
          <cell r="F65" t="str">
            <v>Kg.</v>
          </cell>
          <cell r="G65" t="str">
            <v>@</v>
          </cell>
          <cell r="H65">
            <v>125</v>
          </cell>
        </row>
        <row r="66">
          <cell r="B66" t="str">
            <v>GUM</v>
          </cell>
          <cell r="C66" t="str">
            <v>Gum</v>
          </cell>
          <cell r="F66" t="str">
            <v>Kg</v>
          </cell>
          <cell r="G66" t="str">
            <v>@</v>
          </cell>
          <cell r="H66">
            <v>65</v>
          </cell>
        </row>
        <row r="67">
          <cell r="B67" t="str">
            <v>HAB.5</v>
          </cell>
          <cell r="C67" t="str">
            <v>Hard board 5 mm thick</v>
          </cell>
          <cell r="F67" t="str">
            <v>Sq.ft.</v>
          </cell>
          <cell r="G67" t="str">
            <v>@</v>
          </cell>
          <cell r="H67">
            <v>25</v>
          </cell>
        </row>
        <row r="68">
          <cell r="B68" t="str">
            <v>HIN</v>
          </cell>
          <cell r="C68" t="str">
            <v>Hinges</v>
          </cell>
          <cell r="F68" t="str">
            <v>Kg</v>
          </cell>
          <cell r="G68" t="str">
            <v>@</v>
          </cell>
          <cell r="H68">
            <v>90</v>
          </cell>
        </row>
        <row r="69">
          <cell r="B69" t="str">
            <v>HOOK</v>
          </cell>
          <cell r="C69" t="str">
            <v>Hooks</v>
          </cell>
          <cell r="F69" t="str">
            <v>No.</v>
          </cell>
          <cell r="G69" t="str">
            <v>@</v>
          </cell>
          <cell r="H69">
            <v>10</v>
          </cell>
        </row>
        <row r="70">
          <cell r="B70" t="str">
            <v>BLO.S4</v>
          </cell>
          <cell r="C70" t="str">
            <v>Block Solid 4" (100 mm) thick (390x190x100 mm)</v>
          </cell>
          <cell r="F70" t="str">
            <v>No.</v>
          </cell>
          <cell r="G70" t="str">
            <v>@</v>
          </cell>
          <cell r="H70">
            <v>63</v>
          </cell>
        </row>
        <row r="71">
          <cell r="B71" t="str">
            <v>BLO.S6</v>
          </cell>
          <cell r="C71" t="str">
            <v>Block Solid 6" (150 mm) thick (300x190x150 mm)</v>
          </cell>
          <cell r="F71" t="str">
            <v>No.</v>
          </cell>
          <cell r="G71" t="str">
            <v>@</v>
          </cell>
          <cell r="H71">
            <v>58</v>
          </cell>
        </row>
        <row r="72">
          <cell r="B72" t="str">
            <v>BLO.S8</v>
          </cell>
          <cell r="C72" t="str">
            <v>Block Solid 8" (200 mm) thick (390x190x200 mm)</v>
          </cell>
          <cell r="F72" t="str">
            <v>No.</v>
          </cell>
          <cell r="G72" t="str">
            <v>@</v>
          </cell>
          <cell r="H72">
            <v>101</v>
          </cell>
        </row>
        <row r="73">
          <cell r="B73" t="str">
            <v>BLO.4</v>
          </cell>
          <cell r="C73" t="str">
            <v xml:space="preserve">Hollow block 4" (100 mm) thick </v>
          </cell>
          <cell r="F73" t="str">
            <v>No.</v>
          </cell>
          <cell r="G73" t="str">
            <v>@</v>
          </cell>
          <cell r="H73">
            <v>59.16</v>
          </cell>
        </row>
        <row r="74">
          <cell r="B74" t="str">
            <v>BLO.6</v>
          </cell>
          <cell r="C74" t="str">
            <v xml:space="preserve">Hollow block 6" (150 mm) thick </v>
          </cell>
          <cell r="F74" t="str">
            <v>No.</v>
          </cell>
          <cell r="G74" t="str">
            <v>@</v>
          </cell>
          <cell r="H74">
            <v>74.239999999999995</v>
          </cell>
        </row>
        <row r="75">
          <cell r="B75" t="str">
            <v>BLO.8</v>
          </cell>
          <cell r="C75" t="str">
            <v xml:space="preserve">Hollow block 8" (200 mm) thick </v>
          </cell>
          <cell r="F75" t="str">
            <v>No.</v>
          </cell>
          <cell r="G75" t="str">
            <v>@</v>
          </cell>
          <cell r="H75">
            <v>89.32</v>
          </cell>
        </row>
        <row r="76">
          <cell r="B76" t="str">
            <v>BLO.12</v>
          </cell>
          <cell r="C76" t="str">
            <v xml:space="preserve">Hollow block 12" (300 mm) thick </v>
          </cell>
          <cell r="F76" t="str">
            <v>No.</v>
          </cell>
          <cell r="G76" t="str">
            <v>@</v>
          </cell>
          <cell r="H76">
            <v>135.72</v>
          </cell>
        </row>
        <row r="77">
          <cell r="B77" t="str">
            <v>I.S20</v>
          </cell>
          <cell r="C77" t="str">
            <v>Iron Screw 3/4"</v>
          </cell>
          <cell r="F77" t="str">
            <v>No.</v>
          </cell>
          <cell r="G77" t="str">
            <v>@</v>
          </cell>
          <cell r="H77">
            <v>7</v>
          </cell>
        </row>
        <row r="78">
          <cell r="B78" t="str">
            <v>I.S37</v>
          </cell>
          <cell r="C78" t="str">
            <v>Iron Screw 1.5"</v>
          </cell>
          <cell r="F78" t="str">
            <v>No.</v>
          </cell>
          <cell r="G78" t="str">
            <v>@</v>
          </cell>
          <cell r="H78">
            <v>10</v>
          </cell>
        </row>
        <row r="79">
          <cell r="B79" t="str">
            <v>I.S75</v>
          </cell>
          <cell r="C79" t="str">
            <v>Iron Screw 3"</v>
          </cell>
          <cell r="F79" t="str">
            <v>No.</v>
          </cell>
          <cell r="G79" t="str">
            <v>@</v>
          </cell>
          <cell r="H79">
            <v>10</v>
          </cell>
        </row>
        <row r="80">
          <cell r="B80" t="str">
            <v>L.DCNS</v>
          </cell>
          <cell r="C80" t="str">
            <v>Hydraulic door closer New star</v>
          </cell>
          <cell r="F80" t="str">
            <v>No.</v>
          </cell>
          <cell r="G80" t="str">
            <v>@</v>
          </cell>
          <cell r="H80">
            <v>2500</v>
          </cell>
        </row>
        <row r="81">
          <cell r="B81" t="str">
            <v>JUM.25</v>
          </cell>
          <cell r="C81" t="str">
            <v>Jumbolan (25 mm thick)</v>
          </cell>
          <cell r="F81" t="str">
            <v>Sq.m.</v>
          </cell>
          <cell r="G81" t="str">
            <v>@</v>
          </cell>
          <cell r="H81">
            <v>490</v>
          </cell>
        </row>
        <row r="82">
          <cell r="B82" t="str">
            <v>K.T</v>
          </cell>
          <cell r="C82" t="str">
            <v>Khaprail tiles (clay)</v>
          </cell>
          <cell r="F82" t="str">
            <v>No.</v>
          </cell>
          <cell r="G82" t="str">
            <v>@</v>
          </cell>
          <cell r="H82">
            <v>13</v>
          </cell>
        </row>
        <row r="83">
          <cell r="B83" t="str">
            <v>LIM</v>
          </cell>
          <cell r="C83" t="str">
            <v>Lime</v>
          </cell>
          <cell r="F83" t="str">
            <v>Kg</v>
          </cell>
          <cell r="G83" t="str">
            <v>@</v>
          </cell>
          <cell r="H83">
            <v>18</v>
          </cell>
        </row>
        <row r="84">
          <cell r="B84" t="str">
            <v>L.Y</v>
          </cell>
          <cell r="C84" t="str">
            <v xml:space="preserve">Lock yale </v>
          </cell>
          <cell r="F84" t="str">
            <v>No.</v>
          </cell>
          <cell r="G84" t="str">
            <v>@</v>
          </cell>
          <cell r="H84">
            <v>3500</v>
          </cell>
        </row>
        <row r="85">
          <cell r="B85" t="str">
            <v>MAP</v>
          </cell>
          <cell r="C85" t="str">
            <v>Mansion polish</v>
          </cell>
          <cell r="F85" t="str">
            <v>Kg</v>
          </cell>
          <cell r="G85" t="str">
            <v>@</v>
          </cell>
          <cell r="H85">
            <v>315</v>
          </cell>
        </row>
        <row r="86">
          <cell r="B86" t="str">
            <v>M.C</v>
          </cell>
          <cell r="C86" t="str">
            <v>Marble Chips</v>
          </cell>
          <cell r="F86" t="str">
            <v>Kg</v>
          </cell>
          <cell r="G86" t="str">
            <v>@</v>
          </cell>
          <cell r="H86">
            <v>5</v>
          </cell>
        </row>
        <row r="87">
          <cell r="B87" t="str">
            <v>M.P</v>
          </cell>
          <cell r="C87" t="str">
            <v>Marble Powder</v>
          </cell>
          <cell r="F87" t="str">
            <v>Kg</v>
          </cell>
          <cell r="G87" t="str">
            <v>@</v>
          </cell>
          <cell r="H87">
            <v>5</v>
          </cell>
        </row>
        <row r="88">
          <cell r="B88" t="str">
            <v>MT.SW20</v>
          </cell>
          <cell r="C88" t="str">
            <v>Marble tiles (12"x12") - super white 3/4" thick</v>
          </cell>
          <cell r="F88" t="str">
            <v>Sq.m.</v>
          </cell>
          <cell r="G88" t="str">
            <v>@</v>
          </cell>
          <cell r="H88">
            <v>2500</v>
          </cell>
        </row>
        <row r="89">
          <cell r="B89" t="str">
            <v>MS.SW25</v>
          </cell>
          <cell r="C89" t="str">
            <v>Marble slab - super white 1" thick</v>
          </cell>
          <cell r="F89" t="str">
            <v>Sq.m.</v>
          </cell>
          <cell r="G89" t="str">
            <v>@</v>
          </cell>
          <cell r="H89">
            <v>3200</v>
          </cell>
        </row>
        <row r="90">
          <cell r="B90" t="str">
            <v>MSB</v>
          </cell>
          <cell r="C90" t="str">
            <v>Mild steel bars</v>
          </cell>
          <cell r="F90" t="str">
            <v>Kg</v>
          </cell>
          <cell r="G90" t="str">
            <v>@</v>
          </cell>
          <cell r="H90">
            <v>88</v>
          </cell>
        </row>
        <row r="91">
          <cell r="B91" t="str">
            <v>M.FB</v>
          </cell>
          <cell r="C91" t="str">
            <v>Mineral Fiber sheet (600mm x 600mm)</v>
          </cell>
          <cell r="F91" t="str">
            <v>Sq.m.</v>
          </cell>
          <cell r="G91" t="str">
            <v>@</v>
          </cell>
          <cell r="H91">
            <v>380</v>
          </cell>
        </row>
        <row r="92">
          <cell r="B92" t="str">
            <v>M.MO</v>
          </cell>
          <cell r="C92" t="str">
            <v>Mud mortar</v>
          </cell>
          <cell r="F92" t="str">
            <v>Cu.m.</v>
          </cell>
          <cell r="G92" t="str">
            <v>@</v>
          </cell>
          <cell r="H92">
            <v>240</v>
          </cell>
        </row>
        <row r="93">
          <cell r="B93" t="str">
            <v>MS.SQRB</v>
          </cell>
          <cell r="C93" t="str">
            <v>M.S. square/ round bars</v>
          </cell>
          <cell r="F93" t="str">
            <v>Kg</v>
          </cell>
          <cell r="G93" t="str">
            <v>@</v>
          </cell>
          <cell r="H93">
            <v>88</v>
          </cell>
        </row>
        <row r="94">
          <cell r="B94" t="str">
            <v>MS.TI</v>
          </cell>
          <cell r="C94" t="str">
            <v xml:space="preserve">M.S. tee iron </v>
          </cell>
          <cell r="F94" t="str">
            <v>Kg</v>
          </cell>
          <cell r="G94" t="str">
            <v>@</v>
          </cell>
          <cell r="H94">
            <v>105</v>
          </cell>
        </row>
        <row r="95">
          <cell r="B95" t="str">
            <v>MS.T50</v>
          </cell>
          <cell r="C95" t="str">
            <v>M.S Tube 50 x 50 mm</v>
          </cell>
          <cell r="F95" t="str">
            <v>R.M.</v>
          </cell>
          <cell r="G95" t="str">
            <v>@</v>
          </cell>
          <cell r="H95">
            <v>270</v>
          </cell>
        </row>
        <row r="96">
          <cell r="B96" t="str">
            <v>MS.PLA</v>
          </cell>
          <cell r="C96" t="str">
            <v xml:space="preserve">M.S. plate </v>
          </cell>
          <cell r="F96" t="str">
            <v>Kg</v>
          </cell>
          <cell r="G96" t="str">
            <v>@</v>
          </cell>
          <cell r="H96">
            <v>105</v>
          </cell>
        </row>
        <row r="97">
          <cell r="B97" t="str">
            <v>MS.R</v>
          </cell>
          <cell r="C97" t="str">
            <v xml:space="preserve">M.S. rod </v>
          </cell>
          <cell r="F97" t="str">
            <v>Kg</v>
          </cell>
          <cell r="G97" t="str">
            <v>@</v>
          </cell>
          <cell r="H97">
            <v>88</v>
          </cell>
        </row>
        <row r="98">
          <cell r="B98" t="str">
            <v>NAIL</v>
          </cell>
          <cell r="C98" t="str">
            <v>Nail of all sizes</v>
          </cell>
          <cell r="F98" t="str">
            <v>Cu.m.</v>
          </cell>
          <cell r="G98" t="str">
            <v>@</v>
          </cell>
          <cell r="H98">
            <v>121</v>
          </cell>
        </row>
        <row r="99">
          <cell r="B99" t="str">
            <v>OIL.K</v>
          </cell>
          <cell r="C99" t="str">
            <v>Oil Kerosine</v>
          </cell>
          <cell r="F99" t="str">
            <v>Litre</v>
          </cell>
          <cell r="G99" t="str">
            <v>@</v>
          </cell>
          <cell r="H99">
            <v>120</v>
          </cell>
        </row>
        <row r="100">
          <cell r="B100" t="str">
            <v>OIL.LB</v>
          </cell>
          <cell r="C100" t="str">
            <v>Oil linseed boiled</v>
          </cell>
          <cell r="F100" t="str">
            <v>Litre</v>
          </cell>
          <cell r="G100" t="str">
            <v>@</v>
          </cell>
          <cell r="H100">
            <v>175</v>
          </cell>
        </row>
        <row r="101">
          <cell r="B101" t="str">
            <v>OIL.T</v>
          </cell>
          <cell r="C101" t="str">
            <v xml:space="preserve">Oil turpentine </v>
          </cell>
          <cell r="F101" t="str">
            <v>Kg</v>
          </cell>
          <cell r="G101" t="str">
            <v>@</v>
          </cell>
          <cell r="H101">
            <v>100</v>
          </cell>
        </row>
        <row r="102">
          <cell r="B102" t="str">
            <v>OIL.P</v>
          </cell>
          <cell r="C102" t="str">
            <v>Oil Petrol</v>
          </cell>
          <cell r="F102" t="str">
            <v>Litre</v>
          </cell>
          <cell r="G102" t="str">
            <v>@</v>
          </cell>
          <cell r="H102">
            <v>108</v>
          </cell>
        </row>
        <row r="103">
          <cell r="B103" t="str">
            <v>OIL.PUT</v>
          </cell>
          <cell r="C103" t="str">
            <v>Oil putty</v>
          </cell>
          <cell r="F103" t="str">
            <v>Kg</v>
          </cell>
          <cell r="G103" t="str">
            <v>@</v>
          </cell>
          <cell r="H103">
            <v>90</v>
          </cell>
        </row>
        <row r="104">
          <cell r="B104" t="str">
            <v>PAD</v>
          </cell>
          <cell r="C104" t="str">
            <v>Patent drier</v>
          </cell>
          <cell r="F104" t="str">
            <v>Gram</v>
          </cell>
          <cell r="G104" t="str">
            <v>@</v>
          </cell>
          <cell r="H104">
            <v>32</v>
          </cell>
        </row>
        <row r="105">
          <cell r="B105" t="str">
            <v>P.ME</v>
          </cell>
          <cell r="C105" t="str">
            <v>Paint - Mat Enamel</v>
          </cell>
          <cell r="F105" t="str">
            <v>Litre</v>
          </cell>
          <cell r="G105" t="str">
            <v>@</v>
          </cell>
          <cell r="H105">
            <v>420</v>
          </cell>
        </row>
        <row r="106">
          <cell r="B106" t="str">
            <v>P.SE</v>
          </cell>
          <cell r="C106" t="str">
            <v>Paint synthetic enamel</v>
          </cell>
          <cell r="F106" t="str">
            <v>Litre</v>
          </cell>
          <cell r="G106" t="str">
            <v>@</v>
          </cell>
          <cell r="H106">
            <v>420</v>
          </cell>
        </row>
        <row r="107">
          <cell r="B107" t="str">
            <v>P.VE</v>
          </cell>
          <cell r="C107" t="str">
            <v>Paint - vinyl emulsion</v>
          </cell>
          <cell r="F107" t="str">
            <v>Litre</v>
          </cell>
          <cell r="G107" t="str">
            <v>@</v>
          </cell>
          <cell r="H107">
            <v>280</v>
          </cell>
        </row>
        <row r="108">
          <cell r="B108" t="str">
            <v>P.ROP</v>
          </cell>
          <cell r="C108" t="str">
            <v xml:space="preserve">Paint red oxide primer </v>
          </cell>
          <cell r="F108" t="str">
            <v>Litre</v>
          </cell>
          <cell r="G108" t="str">
            <v>@</v>
          </cell>
          <cell r="H108">
            <v>160</v>
          </cell>
        </row>
        <row r="109">
          <cell r="B109" t="str">
            <v>P.BR</v>
          </cell>
          <cell r="C109" t="str">
            <v>Painting brush 4"</v>
          </cell>
          <cell r="F109" t="str">
            <v>No.</v>
          </cell>
          <cell r="G109" t="str">
            <v>@</v>
          </cell>
          <cell r="H109">
            <v>310</v>
          </cell>
        </row>
        <row r="110">
          <cell r="B110" t="str">
            <v>P.IB</v>
          </cell>
          <cell r="C110" t="str">
            <v>Painting iron bars</v>
          </cell>
          <cell r="F110" t="str">
            <v>Sq.m.</v>
          </cell>
          <cell r="G110" t="str">
            <v>@</v>
          </cell>
          <cell r="H110">
            <v>160</v>
          </cell>
        </row>
        <row r="111">
          <cell r="B111" t="str">
            <v>P.PI</v>
          </cell>
          <cell r="C111" t="str">
            <v>Painting pipes</v>
          </cell>
          <cell r="F111" t="str">
            <v>Sq.m.</v>
          </cell>
          <cell r="G111" t="str">
            <v>@</v>
          </cell>
          <cell r="H111">
            <v>130</v>
          </cell>
        </row>
        <row r="112">
          <cell r="B112" t="str">
            <v>PO.WO</v>
          </cell>
          <cell r="C112" t="str">
            <v>Polishing wood</v>
          </cell>
          <cell r="F112" t="str">
            <v>Sq.m.</v>
          </cell>
          <cell r="G112" t="str">
            <v>@</v>
          </cell>
          <cell r="H112">
            <v>300</v>
          </cell>
        </row>
        <row r="113">
          <cell r="B113" t="str">
            <v>PBL</v>
          </cell>
          <cell r="C113" t="str">
            <v>Pebbles stones</v>
          </cell>
          <cell r="F113" t="str">
            <v>Cu.m.</v>
          </cell>
          <cell r="G113" t="str">
            <v>@</v>
          </cell>
          <cell r="H113">
            <v>1702</v>
          </cell>
        </row>
        <row r="114">
          <cell r="B114" t="str">
            <v>PIG</v>
          </cell>
          <cell r="C114" t="str">
            <v>Pigment</v>
          </cell>
          <cell r="F114" t="str">
            <v>Kg</v>
          </cell>
          <cell r="G114" t="str">
            <v>@</v>
          </cell>
          <cell r="H114">
            <v>90</v>
          </cell>
        </row>
        <row r="115">
          <cell r="B115" t="str">
            <v>PLY.C3</v>
          </cell>
          <cell r="C115" t="str">
            <v>Ply - Commercial 3 ply</v>
          </cell>
          <cell r="F115" t="str">
            <v>Sq.ft.</v>
          </cell>
          <cell r="G115" t="str">
            <v>@</v>
          </cell>
          <cell r="H115">
            <v>60</v>
          </cell>
        </row>
        <row r="116">
          <cell r="B116" t="str">
            <v>PO.T</v>
          </cell>
          <cell r="C116" t="str">
            <v>Porcelain Tile</v>
          </cell>
          <cell r="F116" t="str">
            <v>Sq.m.</v>
          </cell>
          <cell r="G116" t="str">
            <v>@</v>
          </cell>
          <cell r="H116">
            <v>1550</v>
          </cell>
        </row>
        <row r="117">
          <cell r="B117" t="str">
            <v>POL.500</v>
          </cell>
          <cell r="C117" t="str">
            <v>Polythene 500 guage</v>
          </cell>
          <cell r="F117" t="str">
            <v>Sq.m.</v>
          </cell>
          <cell r="G117" t="str">
            <v>@</v>
          </cell>
          <cell r="H117">
            <v>42</v>
          </cell>
        </row>
        <row r="118">
          <cell r="B118" t="str">
            <v>PUL</v>
          </cell>
          <cell r="C118" t="str">
            <v xml:space="preserve">Pully </v>
          </cell>
          <cell r="F118" t="str">
            <v>Kg.</v>
          </cell>
          <cell r="G118" t="str">
            <v>@</v>
          </cell>
          <cell r="H118">
            <v>36</v>
          </cell>
        </row>
        <row r="119">
          <cell r="B119" t="str">
            <v>PVC.WS9</v>
          </cell>
          <cell r="C119" t="str">
            <v>P.V.C Water Stop 9" wide</v>
          </cell>
          <cell r="F119" t="str">
            <v>R.M</v>
          </cell>
          <cell r="G119" t="str">
            <v>@</v>
          </cell>
          <cell r="H119">
            <v>1372.2782500000001</v>
          </cell>
        </row>
        <row r="120">
          <cell r="B120" t="str">
            <v>PVC.P100</v>
          </cell>
          <cell r="C120" t="str">
            <v>P.V.C. pipe 100 mm dia for weep holes</v>
          </cell>
          <cell r="F120" t="str">
            <v>R.M.</v>
          </cell>
          <cell r="G120" t="str">
            <v>@</v>
          </cell>
          <cell r="H120">
            <v>530</v>
          </cell>
        </row>
        <row r="121">
          <cell r="B121" t="str">
            <v>PVC.T2</v>
          </cell>
          <cell r="C121" t="str">
            <v>P.V.C Tiles Premium quality 2 mm thick</v>
          </cell>
          <cell r="F121" t="str">
            <v>Sq.m.</v>
          </cell>
          <cell r="G121" t="str">
            <v>@</v>
          </cell>
          <cell r="H121">
            <v>968.4</v>
          </cell>
        </row>
        <row r="122">
          <cell r="B122" t="str">
            <v>PVC.T3</v>
          </cell>
          <cell r="C122" t="str">
            <v>P.V.C Tiles Premium quality 3 mm thick</v>
          </cell>
          <cell r="F122" t="str">
            <v>Sq.m.</v>
          </cell>
          <cell r="G122" t="str">
            <v>@</v>
          </cell>
          <cell r="H122">
            <v>1291.2</v>
          </cell>
        </row>
        <row r="123">
          <cell r="B123" t="str">
            <v>PVC.S3</v>
          </cell>
          <cell r="C123" t="str">
            <v>P.V.C Sheet Premium quality 3 mm thick</v>
          </cell>
          <cell r="F123" t="str">
            <v>Sq.m.</v>
          </cell>
          <cell r="G123" t="str">
            <v>@</v>
          </cell>
          <cell r="H123">
            <v>1560.2</v>
          </cell>
        </row>
        <row r="124">
          <cell r="B124" t="str">
            <v>PVC.JS</v>
          </cell>
          <cell r="C124" t="str">
            <v>P.V.C Jointing solution</v>
          </cell>
          <cell r="F124" t="str">
            <v>Kg</v>
          </cell>
          <cell r="G124" t="str">
            <v>@</v>
          </cell>
          <cell r="H124">
            <v>325</v>
          </cell>
        </row>
        <row r="125">
          <cell r="B125" t="str">
            <v>R.BAR</v>
          </cell>
          <cell r="C125" t="str">
            <v>Round bars</v>
          </cell>
          <cell r="F125" t="str">
            <v>Kg</v>
          </cell>
          <cell r="G125" t="str">
            <v>@</v>
          </cell>
          <cell r="H125">
            <v>88</v>
          </cell>
        </row>
        <row r="126">
          <cell r="B126" t="str">
            <v>RU.PK</v>
          </cell>
          <cell r="C126" t="str">
            <v>Rubber packing</v>
          </cell>
          <cell r="F126" t="str">
            <v>Sq.ft.</v>
          </cell>
          <cell r="G126" t="str">
            <v>@</v>
          </cell>
          <cell r="H126">
            <v>19</v>
          </cell>
        </row>
        <row r="127">
          <cell r="B127" t="str">
            <v>RU.SC</v>
          </cell>
          <cell r="C127" t="str">
            <v>Rubber sealing compound</v>
          </cell>
          <cell r="F127" t="str">
            <v>Kg</v>
          </cell>
          <cell r="G127" t="str">
            <v>@</v>
          </cell>
          <cell r="H127">
            <v>325</v>
          </cell>
        </row>
        <row r="128">
          <cell r="B128" t="str">
            <v>SAN.L</v>
          </cell>
          <cell r="C128" t="str">
            <v>Sand (Lawrencepur)</v>
          </cell>
          <cell r="F128" t="str">
            <v>Cu.m.</v>
          </cell>
          <cell r="G128" t="str">
            <v>@</v>
          </cell>
          <cell r="H128">
            <v>3107.72</v>
          </cell>
        </row>
        <row r="129">
          <cell r="B129" t="str">
            <v>SAN</v>
          </cell>
          <cell r="C129" t="str">
            <v>Sand (Local)</v>
          </cell>
          <cell r="F129" t="str">
            <v>Cu.m.</v>
          </cell>
          <cell r="G129" t="str">
            <v>@</v>
          </cell>
          <cell r="H129">
            <v>1942.325</v>
          </cell>
        </row>
        <row r="130">
          <cell r="B130" t="str">
            <v>S.PAP</v>
          </cell>
          <cell r="C130" t="str">
            <v>Sand Paper</v>
          </cell>
          <cell r="F130" t="str">
            <v>No.</v>
          </cell>
          <cell r="G130" t="str">
            <v>@</v>
          </cell>
          <cell r="H130">
            <v>18</v>
          </cell>
        </row>
        <row r="131">
          <cell r="B131" t="str">
            <v>SC.20</v>
          </cell>
          <cell r="C131" t="str">
            <v>Screw 3/4"</v>
          </cell>
          <cell r="F131" t="str">
            <v>No.</v>
          </cell>
          <cell r="G131" t="str">
            <v>@</v>
          </cell>
          <cell r="H131">
            <v>5</v>
          </cell>
        </row>
        <row r="132">
          <cell r="B132" t="str">
            <v>ST.60</v>
          </cell>
          <cell r="C132" t="str">
            <v>Steel - deformed  bars Grade 60</v>
          </cell>
          <cell r="F132" t="str">
            <v>Tonne</v>
          </cell>
          <cell r="G132" t="str">
            <v>@</v>
          </cell>
          <cell r="H132">
            <v>86050</v>
          </cell>
        </row>
        <row r="133">
          <cell r="B133" t="str">
            <v>ST.40</v>
          </cell>
          <cell r="C133" t="str">
            <v>Steel - deformed  bars Grade 40</v>
          </cell>
          <cell r="F133" t="str">
            <v>Tonne</v>
          </cell>
          <cell r="G133" t="str">
            <v>@</v>
          </cell>
          <cell r="H133">
            <v>84050</v>
          </cell>
        </row>
        <row r="134">
          <cell r="B134" t="str">
            <v>STR.ST</v>
          </cell>
          <cell r="C134" t="str">
            <v xml:space="preserve">Structure Steel.  </v>
          </cell>
          <cell r="F134" t="str">
            <v>Kg</v>
          </cell>
          <cell r="G134" t="str">
            <v>@</v>
          </cell>
          <cell r="H134">
            <v>105</v>
          </cell>
        </row>
        <row r="135">
          <cell r="B135" t="str">
            <v>ST.P50</v>
          </cell>
          <cell r="C135" t="str">
            <v xml:space="preserve">Steel pipe 50 mm. dia. </v>
          </cell>
          <cell r="F135" t="str">
            <v>R.M</v>
          </cell>
          <cell r="G135" t="str">
            <v>@</v>
          </cell>
          <cell r="H135">
            <v>1125</v>
          </cell>
        </row>
        <row r="136">
          <cell r="B136" t="str">
            <v>ST.P65</v>
          </cell>
          <cell r="C136" t="str">
            <v xml:space="preserve">Steel pipe 65 mm. dia. </v>
          </cell>
          <cell r="F136" t="str">
            <v>R.M</v>
          </cell>
          <cell r="G136" t="str">
            <v>@</v>
          </cell>
          <cell r="H136">
            <v>1350</v>
          </cell>
        </row>
        <row r="137">
          <cell r="B137" t="str">
            <v>ST.P</v>
          </cell>
          <cell r="C137" t="str">
            <v>Stone for pitching</v>
          </cell>
          <cell r="F137" t="str">
            <v>Cu.m.</v>
          </cell>
          <cell r="G137" t="str">
            <v>@</v>
          </cell>
          <cell r="H137">
            <v>970</v>
          </cell>
        </row>
        <row r="138">
          <cell r="B138" t="str">
            <v>ST.CL</v>
          </cell>
          <cell r="C138" t="str">
            <v>Stone for Cladding 3" (75mm) thick</v>
          </cell>
          <cell r="F138" t="str">
            <v>Sq.m.</v>
          </cell>
          <cell r="G138" t="str">
            <v>@</v>
          </cell>
          <cell r="H138">
            <v>72.75</v>
          </cell>
        </row>
        <row r="139">
          <cell r="B139" t="str">
            <v>SU.S</v>
          </cell>
          <cell r="C139" t="str">
            <v>Sunlight soap</v>
          </cell>
          <cell r="F139" t="str">
            <v>No.</v>
          </cell>
          <cell r="G139" t="str">
            <v>@</v>
          </cell>
          <cell r="H139">
            <v>20</v>
          </cell>
        </row>
        <row r="140">
          <cell r="B140" t="str">
            <v>SWE</v>
          </cell>
          <cell r="C140" t="str">
            <v>Sweet Earth</v>
          </cell>
          <cell r="F140" t="str">
            <v>Cu.m.</v>
          </cell>
          <cell r="H140">
            <v>310</v>
          </cell>
        </row>
        <row r="141">
          <cell r="B141" t="str">
            <v>TS.B</v>
          </cell>
          <cell r="C141" t="str">
            <v>Termite spray biflex</v>
          </cell>
          <cell r="F141" t="str">
            <v>Litre</v>
          </cell>
          <cell r="G141" t="str">
            <v>@</v>
          </cell>
          <cell r="H141">
            <v>1400</v>
          </cell>
        </row>
        <row r="142">
          <cell r="B142" t="str">
            <v>TI.G</v>
          </cell>
          <cell r="C142" t="str">
            <v xml:space="preserve">Tile glazed/matt </v>
          </cell>
          <cell r="F142" t="str">
            <v>Sq. m.</v>
          </cell>
          <cell r="G142" t="str">
            <v>@</v>
          </cell>
          <cell r="H142">
            <v>950</v>
          </cell>
        </row>
        <row r="143">
          <cell r="B143" t="str">
            <v>TU.T</v>
          </cell>
          <cell r="C143" t="str">
            <v>Tuff tiles (7000 psi)</v>
          </cell>
          <cell r="F143" t="str">
            <v>Sq.m.</v>
          </cell>
          <cell r="G143" t="str">
            <v>@</v>
          </cell>
          <cell r="H143">
            <v>786.34079999999994</v>
          </cell>
        </row>
        <row r="144">
          <cell r="B144" t="str">
            <v>W.BR</v>
          </cell>
          <cell r="C144" t="str">
            <v>Wire brush</v>
          </cell>
          <cell r="F144" t="str">
            <v>No.</v>
          </cell>
          <cell r="G144" t="str">
            <v>@</v>
          </cell>
          <cell r="H144">
            <v>40</v>
          </cell>
        </row>
        <row r="145">
          <cell r="B145" t="str">
            <v>WHL</v>
          </cell>
          <cell r="C145" t="str">
            <v>White Lead</v>
          </cell>
          <cell r="F145" t="str">
            <v>Kg</v>
          </cell>
          <cell r="G145" t="str">
            <v>@</v>
          </cell>
          <cell r="H145">
            <v>75</v>
          </cell>
        </row>
        <row r="146">
          <cell r="B146" t="str">
            <v>W.AH</v>
          </cell>
          <cell r="C146" t="str">
            <v>Window, aluminium - hung or sliding</v>
          </cell>
          <cell r="F146" t="str">
            <v>Sq.ft.</v>
          </cell>
          <cell r="G146" t="str">
            <v>@</v>
          </cell>
          <cell r="H146">
            <v>510</v>
          </cell>
        </row>
        <row r="147">
          <cell r="B147" t="str">
            <v>W.ALF</v>
          </cell>
          <cell r="C147" t="str">
            <v>Window, aluminium - fixed</v>
          </cell>
          <cell r="F147" t="str">
            <v>Sq.ft.</v>
          </cell>
          <cell r="G147" t="str">
            <v>@</v>
          </cell>
          <cell r="H147">
            <v>410</v>
          </cell>
        </row>
        <row r="148">
          <cell r="B148" t="str">
            <v>W.ALFH</v>
          </cell>
          <cell r="C148" t="str">
            <v>Window, aluminium - partly fixed/hung or sliding</v>
          </cell>
          <cell r="F148" t="str">
            <v>Sq.ft.</v>
          </cell>
          <cell r="G148" t="str">
            <v>@</v>
          </cell>
          <cell r="H148">
            <v>528</v>
          </cell>
        </row>
        <row r="149">
          <cell r="B149" t="str">
            <v>W.AWG</v>
          </cell>
          <cell r="C149" t="str">
            <v>Window, aluminium wire gauze</v>
          </cell>
          <cell r="F149" t="str">
            <v>Sq.ft.</v>
          </cell>
          <cell r="G149" t="str">
            <v>@</v>
          </cell>
          <cell r="H149">
            <v>150</v>
          </cell>
        </row>
        <row r="150">
          <cell r="B150" t="str">
            <v>WO.DE</v>
          </cell>
          <cell r="C150" t="str">
            <v>Wood - Deodar</v>
          </cell>
          <cell r="F150" t="str">
            <v>Cu.ft</v>
          </cell>
          <cell r="G150" t="str">
            <v>@</v>
          </cell>
          <cell r="H150">
            <v>2200</v>
          </cell>
        </row>
        <row r="151">
          <cell r="B151" t="str">
            <v>WO.PA</v>
          </cell>
          <cell r="C151" t="str">
            <v>Wood - Partal</v>
          </cell>
          <cell r="F151" t="str">
            <v>Cu.ft</v>
          </cell>
          <cell r="G151" t="str">
            <v>@</v>
          </cell>
          <cell r="H151">
            <v>800</v>
          </cell>
        </row>
        <row r="152">
          <cell r="B152" t="str">
            <v>WO.SH</v>
          </cell>
          <cell r="C152" t="str">
            <v xml:space="preserve">Wood - Shisham </v>
          </cell>
          <cell r="F152" t="str">
            <v>Cu.ft</v>
          </cell>
          <cell r="G152" t="str">
            <v>@</v>
          </cell>
          <cell r="H152">
            <v>2500</v>
          </cell>
        </row>
        <row r="153">
          <cell r="B153" t="str">
            <v>ADH</v>
          </cell>
          <cell r="C153" t="str">
            <v>Adhesive No.70 at 0.48 Kg/Sq.m.</v>
          </cell>
          <cell r="F153" t="str">
            <v>Kg</v>
          </cell>
          <cell r="G153" t="str">
            <v>@</v>
          </cell>
          <cell r="H153">
            <v>130</v>
          </cell>
        </row>
        <row r="154">
          <cell r="B154" t="str">
            <v>B.BH5</v>
          </cell>
          <cell r="C154" t="str">
            <v>Brass butt hinges 5"</v>
          </cell>
          <cell r="F154" t="str">
            <v>No.</v>
          </cell>
          <cell r="G154" t="str">
            <v>@</v>
          </cell>
          <cell r="H154">
            <v>120</v>
          </cell>
        </row>
        <row r="155">
          <cell r="B155" t="str">
            <v>B.SC19</v>
          </cell>
          <cell r="C155" t="str">
            <v>Brass screw 3/4" size</v>
          </cell>
          <cell r="F155" t="str">
            <v>No.</v>
          </cell>
          <cell r="G155" t="str">
            <v>@</v>
          </cell>
          <cell r="H155">
            <v>3</v>
          </cell>
        </row>
        <row r="156">
          <cell r="B156" t="str">
            <v>B.PH5</v>
          </cell>
          <cell r="C156" t="str">
            <v>Brass parliament hinges 5" x 5"</v>
          </cell>
          <cell r="F156" t="str">
            <v>No.</v>
          </cell>
          <cell r="G156" t="str">
            <v>@</v>
          </cell>
          <cell r="H156">
            <v>400</v>
          </cell>
        </row>
        <row r="157">
          <cell r="B157" t="str">
            <v>CIG</v>
          </cell>
          <cell r="C157" t="str">
            <v>Cast iron grating</v>
          </cell>
          <cell r="F157" t="str">
            <v>Kg</v>
          </cell>
          <cell r="G157" t="str">
            <v>@</v>
          </cell>
          <cell r="H157">
            <v>75</v>
          </cell>
        </row>
        <row r="158">
          <cell r="B158" t="str">
            <v>C.GT</v>
          </cell>
          <cell r="C158" t="str">
            <v>Concrete Gully Trap</v>
          </cell>
          <cell r="F158" t="str">
            <v>No.</v>
          </cell>
          <cell r="G158" t="str">
            <v>@</v>
          </cell>
          <cell r="H158">
            <v>300</v>
          </cell>
        </row>
        <row r="159">
          <cell r="B159" t="str">
            <v>DF.SL30</v>
          </cell>
          <cell r="C159" t="str">
            <v>Door with frame, single leaf, 2.5' x 7'</v>
          </cell>
          <cell r="F159" t="str">
            <v>Sq.ft.</v>
          </cell>
          <cell r="G159" t="str">
            <v>@</v>
          </cell>
          <cell r="H159">
            <v>400</v>
          </cell>
        </row>
        <row r="160">
          <cell r="B160" t="str">
            <v>DF.DL48</v>
          </cell>
          <cell r="C160" t="str">
            <v>Door with frame, double leaf, 4' x 7'</v>
          </cell>
          <cell r="F160" t="str">
            <v>Sq.ft.</v>
          </cell>
          <cell r="G160" t="str">
            <v>@</v>
          </cell>
          <cell r="H160">
            <v>425</v>
          </cell>
        </row>
        <row r="161">
          <cell r="B161" t="str">
            <v>GI.P50LD</v>
          </cell>
          <cell r="C161" t="str">
            <v>G.I Pipe 2" (50mm) dia (Light duty)</v>
          </cell>
          <cell r="F161" t="str">
            <v>R.M.</v>
          </cell>
          <cell r="G161" t="str">
            <v>@</v>
          </cell>
          <cell r="H161">
            <v>350</v>
          </cell>
        </row>
        <row r="162">
          <cell r="B162" t="str">
            <v>JWPM</v>
          </cell>
          <cell r="C162" t="str">
            <v>Jutoid W.P. matting (3.2 mm)</v>
          </cell>
          <cell r="F162" t="str">
            <v>Sq.m.</v>
          </cell>
          <cell r="G162" t="str">
            <v>@</v>
          </cell>
          <cell r="H162">
            <v>75</v>
          </cell>
        </row>
        <row r="163">
          <cell r="B163" t="str">
            <v>L.GRA</v>
          </cell>
          <cell r="C163" t="str">
            <v>Lock Grains</v>
          </cell>
          <cell r="F163" t="str">
            <v>Kg</v>
          </cell>
          <cell r="G163" t="str">
            <v>@</v>
          </cell>
          <cell r="H163">
            <v>90</v>
          </cell>
        </row>
        <row r="164">
          <cell r="B164" t="str">
            <v>MT.SW10</v>
          </cell>
          <cell r="C164" t="str">
            <v>Marble tiles - super white 3/8" thick</v>
          </cell>
          <cell r="F164" t="str">
            <v>Sq.m.</v>
          </cell>
          <cell r="G164" t="str">
            <v>@</v>
          </cell>
          <cell r="H164">
            <v>560</v>
          </cell>
        </row>
        <row r="165">
          <cell r="B165" t="str">
            <v>MT.L10</v>
          </cell>
          <cell r="C165" t="str">
            <v>Marble tiles - Lasbella 3/8" thick</v>
          </cell>
          <cell r="F165" t="str">
            <v>Sq.m.</v>
          </cell>
          <cell r="G165" t="str">
            <v>@</v>
          </cell>
          <cell r="H165">
            <v>510</v>
          </cell>
        </row>
        <row r="166">
          <cell r="B166" t="str">
            <v>MT.B10</v>
          </cell>
          <cell r="C166" t="str">
            <v>Marble tiles - Badal 3/8" thick</v>
          </cell>
          <cell r="F166" t="str">
            <v>Sq.m.</v>
          </cell>
          <cell r="G166" t="str">
            <v>@</v>
          </cell>
          <cell r="H166">
            <v>240</v>
          </cell>
        </row>
        <row r="167">
          <cell r="B167" t="str">
            <v>MES</v>
          </cell>
          <cell r="C167" t="str">
            <v>Methylated Spirit</v>
          </cell>
          <cell r="F167" t="str">
            <v>Litre</v>
          </cell>
          <cell r="G167" t="str">
            <v>@</v>
          </cell>
          <cell r="H167">
            <v>90</v>
          </cell>
        </row>
        <row r="170">
          <cell r="B170" t="str">
            <v>OIL.LR</v>
          </cell>
          <cell r="C170" t="str">
            <v>Oil linseed raw</v>
          </cell>
          <cell r="F170" t="str">
            <v>Litre</v>
          </cell>
          <cell r="G170" t="str">
            <v>@</v>
          </cell>
          <cell r="H170">
            <v>130</v>
          </cell>
        </row>
        <row r="172">
          <cell r="B172" t="str">
            <v>P.RO2</v>
          </cell>
          <cell r="C172" t="str">
            <v>Paint red oxide (2 coats)</v>
          </cell>
          <cell r="F172" t="str">
            <v>Sq.ft.</v>
          </cell>
          <cell r="G172" t="str">
            <v>@</v>
          </cell>
          <cell r="H172">
            <v>6</v>
          </cell>
        </row>
        <row r="173">
          <cell r="B173" t="str">
            <v>P.WC</v>
          </cell>
          <cell r="C173" t="str">
            <v>Paint - weather coat</v>
          </cell>
          <cell r="F173" t="str">
            <v>Litre</v>
          </cell>
          <cell r="G173" t="str">
            <v>@</v>
          </cell>
          <cell r="H173">
            <v>412.5</v>
          </cell>
        </row>
        <row r="175">
          <cell r="B175" t="str">
            <v>PO.F</v>
          </cell>
          <cell r="C175" t="str">
            <v>Polish french</v>
          </cell>
          <cell r="F175" t="str">
            <v>Litre</v>
          </cell>
          <cell r="G175" t="str">
            <v>@</v>
          </cell>
          <cell r="H175">
            <v>90</v>
          </cell>
        </row>
        <row r="176">
          <cell r="B176" t="str">
            <v>PVC.WS8</v>
          </cell>
          <cell r="C176" t="str">
            <v>PVC Water Stop 8" wide</v>
          </cell>
          <cell r="F176" t="str">
            <v>R.M</v>
          </cell>
          <cell r="G176" t="str">
            <v>@</v>
          </cell>
          <cell r="H176">
            <v>1150</v>
          </cell>
        </row>
        <row r="177">
          <cell r="B177" t="str">
            <v>RE.L</v>
          </cell>
          <cell r="C177" t="str">
            <v>Red lead</v>
          </cell>
          <cell r="F177" t="str">
            <v>Kg.</v>
          </cell>
          <cell r="G177" t="str">
            <v>@</v>
          </cell>
          <cell r="H177">
            <v>220</v>
          </cell>
        </row>
        <row r="179">
          <cell r="B179" t="str">
            <v>SAW</v>
          </cell>
          <cell r="C179" t="str">
            <v>Sawing Charges</v>
          </cell>
          <cell r="F179" t="str">
            <v>Cu.ft</v>
          </cell>
          <cell r="G179" t="str">
            <v>@</v>
          </cell>
          <cell r="H179">
            <v>58</v>
          </cell>
        </row>
        <row r="181">
          <cell r="B181" t="str">
            <v>SEAL</v>
          </cell>
          <cell r="C181" t="str">
            <v>Sealant</v>
          </cell>
          <cell r="F181" t="str">
            <v>Sq. m.</v>
          </cell>
          <cell r="G181" t="str">
            <v>@</v>
          </cell>
          <cell r="H181">
            <v>20</v>
          </cell>
        </row>
        <row r="182">
          <cell r="B182" t="str">
            <v>ST.BO</v>
          </cell>
          <cell r="C182" t="str">
            <v>Stone</v>
          </cell>
          <cell r="F182" t="str">
            <v>Cu.m.</v>
          </cell>
          <cell r="G182" t="str">
            <v>@</v>
          </cell>
          <cell r="H182">
            <v>1150</v>
          </cell>
        </row>
        <row r="183">
          <cell r="B183" t="str">
            <v>BUS</v>
          </cell>
          <cell r="C183" t="str">
            <v>Building Stone</v>
          </cell>
          <cell r="F183" t="str">
            <v>Cu.m.</v>
          </cell>
          <cell r="G183" t="str">
            <v>@</v>
          </cell>
          <cell r="H183">
            <v>1150</v>
          </cell>
        </row>
        <row r="184">
          <cell r="B184" t="str">
            <v>TI.M1</v>
          </cell>
          <cell r="C184" t="str">
            <v>Tiles Mosaic 1" thick</v>
          </cell>
          <cell r="F184" t="str">
            <v>Sq.m.</v>
          </cell>
          <cell r="G184" t="str">
            <v>@</v>
          </cell>
          <cell r="H184">
            <v>475</v>
          </cell>
        </row>
        <row r="185">
          <cell r="B185" t="str">
            <v>WPR</v>
          </cell>
          <cell r="C185" t="str">
            <v>Water Proofing material</v>
          </cell>
          <cell r="F185" t="str">
            <v>Kg</v>
          </cell>
          <cell r="G185" t="str">
            <v>@</v>
          </cell>
          <cell r="H185">
            <v>150</v>
          </cell>
        </row>
        <row r="187">
          <cell r="B187" t="str">
            <v>AI.BR</v>
          </cell>
          <cell r="C187" t="str">
            <v>Angle iron bracket</v>
          </cell>
          <cell r="F187" t="str">
            <v>Pair</v>
          </cell>
          <cell r="G187" t="str">
            <v>@</v>
          </cell>
          <cell r="H187">
            <v>150</v>
          </cell>
        </row>
        <row r="188">
          <cell r="B188" t="str">
            <v>BT</v>
          </cell>
          <cell r="C188" t="str">
            <v>Bottle trap</v>
          </cell>
          <cell r="F188" t="str">
            <v>No.</v>
          </cell>
          <cell r="G188" t="str">
            <v>@</v>
          </cell>
          <cell r="H188">
            <v>1500</v>
          </cell>
        </row>
        <row r="189">
          <cell r="B189" t="str">
            <v>C4006.W</v>
          </cell>
          <cell r="C189" t="str">
            <v>Cistern 4006 white colour</v>
          </cell>
          <cell r="F189" t="str">
            <v>No.</v>
          </cell>
          <cell r="G189" t="str">
            <v>@</v>
          </cell>
          <cell r="H189">
            <v>2639</v>
          </cell>
        </row>
        <row r="190">
          <cell r="B190" t="str">
            <v>WC.CBK</v>
          </cell>
          <cell r="C190" t="str">
            <v>Cistern bolt kit</v>
          </cell>
          <cell r="F190" t="str">
            <v>No.</v>
          </cell>
          <cell r="G190" t="str">
            <v>@</v>
          </cell>
          <cell r="H190">
            <v>150</v>
          </cell>
        </row>
        <row r="191">
          <cell r="B191" t="str">
            <v>CO.CON</v>
          </cell>
          <cell r="C191" t="str">
            <v>Copper connection</v>
          </cell>
          <cell r="F191" t="str">
            <v>No.</v>
          </cell>
          <cell r="G191" t="str">
            <v>@</v>
          </cell>
          <cell r="H191">
            <v>250</v>
          </cell>
        </row>
        <row r="192">
          <cell r="B192" t="str">
            <v>CI.MC</v>
          </cell>
          <cell r="C192" t="str">
            <v>C.I. Manhole cover</v>
          </cell>
          <cell r="F192" t="str">
            <v>Kg.</v>
          </cell>
          <cell r="G192" t="str">
            <v>@</v>
          </cell>
          <cell r="H192">
            <v>160</v>
          </cell>
        </row>
        <row r="193">
          <cell r="B193" t="str">
            <v>CI.SV65</v>
          </cell>
          <cell r="C193" t="str">
            <v xml:space="preserve">C.I. sluice valve 65 mm dia </v>
          </cell>
          <cell r="F193" t="str">
            <v>No.</v>
          </cell>
          <cell r="G193" t="str">
            <v>@</v>
          </cell>
          <cell r="H193">
            <v>4000</v>
          </cell>
        </row>
        <row r="194">
          <cell r="B194" t="str">
            <v>CI.SV75</v>
          </cell>
          <cell r="C194" t="str">
            <v xml:space="preserve">C.I. sluice valve 75 mm dia </v>
          </cell>
          <cell r="F194" t="str">
            <v>No.</v>
          </cell>
          <cell r="G194" t="str">
            <v>@</v>
          </cell>
          <cell r="H194">
            <v>4750</v>
          </cell>
        </row>
        <row r="195">
          <cell r="B195" t="str">
            <v>CI.SV100</v>
          </cell>
          <cell r="C195" t="str">
            <v xml:space="preserve">C.I. sluice valve 100 mm dia </v>
          </cell>
          <cell r="F195" t="str">
            <v>No.</v>
          </cell>
          <cell r="G195" t="str">
            <v>@</v>
          </cell>
          <cell r="H195">
            <v>7500</v>
          </cell>
        </row>
        <row r="196">
          <cell r="B196" t="str">
            <v>CP.BC1</v>
          </cell>
          <cell r="C196" t="str">
            <v xml:space="preserve">C.P. bib cock 1/2" </v>
          </cell>
          <cell r="F196" t="str">
            <v>No.</v>
          </cell>
          <cell r="G196" t="str">
            <v>@</v>
          </cell>
          <cell r="H196">
            <v>950</v>
          </cell>
        </row>
        <row r="197">
          <cell r="B197" t="str">
            <v>CP.BTPH</v>
          </cell>
          <cell r="C197" t="str">
            <v>C.P. brass toilet paper holder</v>
          </cell>
          <cell r="F197" t="str">
            <v>No.</v>
          </cell>
          <cell r="G197" t="str">
            <v>@</v>
          </cell>
          <cell r="H197">
            <v>850</v>
          </cell>
        </row>
        <row r="198">
          <cell r="B198" t="str">
            <v>CP.BW</v>
          </cell>
          <cell r="C198" t="str">
            <v>C.P. brass waste</v>
          </cell>
          <cell r="F198" t="str">
            <v>No.</v>
          </cell>
          <cell r="G198" t="str">
            <v>@</v>
          </cell>
          <cell r="H198">
            <v>750</v>
          </cell>
        </row>
        <row r="200">
          <cell r="B200" t="str">
            <v>CP.CP30</v>
          </cell>
          <cell r="C200" t="str">
            <v>C.P. chain with rubber plug</v>
          </cell>
          <cell r="F200" t="str">
            <v>No.</v>
          </cell>
          <cell r="G200" t="str">
            <v>@</v>
          </cell>
          <cell r="H200">
            <v>100</v>
          </cell>
        </row>
        <row r="201">
          <cell r="B201" t="str">
            <v>CP.CV20</v>
          </cell>
          <cell r="C201" t="str">
            <v>C.P. check valve 20 mm dia</v>
          </cell>
          <cell r="F201" t="str">
            <v>No.</v>
          </cell>
          <cell r="G201" t="str">
            <v>@</v>
          </cell>
          <cell r="H201">
            <v>620</v>
          </cell>
        </row>
        <row r="202">
          <cell r="B202" t="str">
            <v>CP.M</v>
          </cell>
          <cell r="C202" t="str">
            <v xml:space="preserve">C.P. mixer single hole deluxe </v>
          </cell>
          <cell r="F202" t="str">
            <v>No.</v>
          </cell>
          <cell r="G202" t="str">
            <v>@</v>
          </cell>
          <cell r="H202">
            <v>3600</v>
          </cell>
        </row>
        <row r="205">
          <cell r="B205" t="str">
            <v>CP.TSC</v>
          </cell>
          <cell r="C205" t="str">
            <v xml:space="preserve">C.P. tee stop cock 1/2" </v>
          </cell>
          <cell r="F205" t="str">
            <v>No.</v>
          </cell>
          <cell r="G205" t="str">
            <v>@</v>
          </cell>
          <cell r="H205">
            <v>950</v>
          </cell>
        </row>
        <row r="206">
          <cell r="B206" t="str">
            <v>CP.TR24</v>
          </cell>
          <cell r="C206" t="str">
            <v>C.P. Towel rail with brackets and screws</v>
          </cell>
          <cell r="F206" t="str">
            <v>No.</v>
          </cell>
          <cell r="G206" t="str">
            <v>@</v>
          </cell>
          <cell r="H206">
            <v>1350</v>
          </cell>
        </row>
        <row r="207">
          <cell r="B207" t="str">
            <v>CP.WC30</v>
          </cell>
          <cell r="C207" t="str">
            <v>C.P. Waste coupling 30 mm</v>
          </cell>
          <cell r="F207" t="str">
            <v>No.</v>
          </cell>
          <cell r="G207" t="str">
            <v>@</v>
          </cell>
          <cell r="H207">
            <v>300</v>
          </cell>
        </row>
        <row r="208">
          <cell r="B208" t="str">
            <v>D.BC</v>
          </cell>
          <cell r="C208" t="str">
            <v>Double Bib cock</v>
          </cell>
          <cell r="F208" t="str">
            <v>No.</v>
          </cell>
          <cell r="G208" t="str">
            <v>@</v>
          </cell>
          <cell r="H208">
            <v>1300</v>
          </cell>
        </row>
        <row r="209">
          <cell r="B209" t="str">
            <v>FL.S</v>
          </cell>
          <cell r="C209" t="str">
            <v>Flexible Shower</v>
          </cell>
          <cell r="F209" t="str">
            <v>No.</v>
          </cell>
          <cell r="G209" t="str">
            <v>@</v>
          </cell>
          <cell r="H209">
            <v>625</v>
          </cell>
        </row>
        <row r="210">
          <cell r="B210" t="str">
            <v>FIH</v>
          </cell>
          <cell r="C210" t="str">
            <v>Fire Hydrant</v>
          </cell>
          <cell r="F210" t="str">
            <v>No.</v>
          </cell>
          <cell r="G210" t="str">
            <v>@</v>
          </cell>
          <cell r="H210">
            <v>11600</v>
          </cell>
        </row>
        <row r="211">
          <cell r="B211" t="str">
            <v>GV.25</v>
          </cell>
          <cell r="C211" t="str">
            <v>Gate valve gun metal 1" dia.</v>
          </cell>
          <cell r="F211" t="str">
            <v>No.</v>
          </cell>
          <cell r="G211" t="str">
            <v>@</v>
          </cell>
          <cell r="H211">
            <v>800</v>
          </cell>
        </row>
        <row r="212">
          <cell r="B212" t="str">
            <v>GV.30</v>
          </cell>
          <cell r="C212" t="str">
            <v>Gate valve gun metal 1.25" dia.</v>
          </cell>
          <cell r="F212" t="str">
            <v>No.</v>
          </cell>
          <cell r="G212" t="str">
            <v>@</v>
          </cell>
          <cell r="H212">
            <v>1200</v>
          </cell>
        </row>
        <row r="213">
          <cell r="B213" t="str">
            <v>GV.40</v>
          </cell>
          <cell r="C213" t="str">
            <v>Gate valve gun metal 1.50" dia.</v>
          </cell>
          <cell r="F213" t="str">
            <v>No.</v>
          </cell>
          <cell r="G213" t="str">
            <v>@</v>
          </cell>
          <cell r="H213">
            <v>1625</v>
          </cell>
        </row>
        <row r="214">
          <cell r="B214" t="str">
            <v>GV.65</v>
          </cell>
          <cell r="C214" t="str">
            <v>Gate valve gun metal 2-1/2" dia.</v>
          </cell>
          <cell r="F214" t="str">
            <v>No.</v>
          </cell>
          <cell r="G214" t="str">
            <v>@</v>
          </cell>
          <cell r="H214">
            <v>3525</v>
          </cell>
        </row>
        <row r="215">
          <cell r="B215" t="str">
            <v>GV.75</v>
          </cell>
          <cell r="C215" t="str">
            <v>Gate valve gun metal 3" dia.</v>
          </cell>
          <cell r="F215" t="str">
            <v>No.</v>
          </cell>
          <cell r="G215" t="str">
            <v>@</v>
          </cell>
          <cell r="H215">
            <v>5640</v>
          </cell>
        </row>
        <row r="216">
          <cell r="B216" t="str">
            <v>GV.100</v>
          </cell>
          <cell r="C216" t="str">
            <v>Gate valve gun metal 4" dia.</v>
          </cell>
          <cell r="F216" t="str">
            <v>No.</v>
          </cell>
          <cell r="G216" t="str">
            <v>@</v>
          </cell>
          <cell r="H216">
            <v>10470</v>
          </cell>
        </row>
        <row r="217">
          <cell r="B217" t="str">
            <v>GI.P25MD</v>
          </cell>
          <cell r="C217" t="str">
            <v>G.I Pipe 1" dia (Medium duty)</v>
          </cell>
          <cell r="F217" t="str">
            <v>R.M</v>
          </cell>
          <cell r="G217" t="str">
            <v>@</v>
          </cell>
          <cell r="H217">
            <v>361</v>
          </cell>
        </row>
        <row r="218">
          <cell r="B218" t="str">
            <v>GI.P40MD</v>
          </cell>
          <cell r="C218" t="str">
            <v>G.I Pipe 1.50" dia (Medium duty)</v>
          </cell>
          <cell r="F218" t="str">
            <v>R.M</v>
          </cell>
          <cell r="G218" t="str">
            <v>@</v>
          </cell>
          <cell r="H218">
            <v>555</v>
          </cell>
        </row>
        <row r="219">
          <cell r="B219" t="str">
            <v>GI.P50MD</v>
          </cell>
          <cell r="C219" t="str">
            <v>G.I Pipe 2" dia (Medium duty)</v>
          </cell>
          <cell r="F219" t="str">
            <v>R.M</v>
          </cell>
          <cell r="G219" t="str">
            <v>@</v>
          </cell>
          <cell r="H219">
            <v>776</v>
          </cell>
        </row>
        <row r="220">
          <cell r="B220" t="str">
            <v>GI.P75MD</v>
          </cell>
          <cell r="C220" t="str">
            <v>G.I Pipe 3" dia (Medium duty)</v>
          </cell>
          <cell r="F220" t="str">
            <v>R.M</v>
          </cell>
          <cell r="G220" t="str">
            <v>@</v>
          </cell>
          <cell r="H220">
            <v>1552</v>
          </cell>
        </row>
        <row r="221">
          <cell r="B221" t="str">
            <v>LB.18</v>
          </cell>
          <cell r="C221" t="str">
            <v>Lavatory basin 25" x 18"</v>
          </cell>
          <cell r="F221" t="str">
            <v>No.</v>
          </cell>
          <cell r="G221" t="str">
            <v>@</v>
          </cell>
          <cell r="H221">
            <v>6000</v>
          </cell>
        </row>
        <row r="222">
          <cell r="B222" t="str">
            <v>LM</v>
          </cell>
          <cell r="C222" t="str">
            <v xml:space="preserve">Looking mirror </v>
          </cell>
          <cell r="F222" t="str">
            <v>Sq.m.</v>
          </cell>
          <cell r="G222" t="str">
            <v>@</v>
          </cell>
          <cell r="H222">
            <v>1400</v>
          </cell>
        </row>
        <row r="223">
          <cell r="B223" t="str">
            <v>MS.P50</v>
          </cell>
          <cell r="C223" t="str">
            <v>M.S Pipe 2" (50mm) dia</v>
          </cell>
          <cell r="F223" t="str">
            <v>R.M</v>
          </cell>
          <cell r="G223" t="str">
            <v>@</v>
          </cell>
          <cell r="H223">
            <v>650</v>
          </cell>
        </row>
        <row r="224">
          <cell r="B224" t="str">
            <v>MS.P75</v>
          </cell>
          <cell r="C224" t="str">
            <v>M.S Pipe 3" (75mm) dia</v>
          </cell>
          <cell r="F224" t="str">
            <v>R.M</v>
          </cell>
          <cell r="G224" t="str">
            <v>@</v>
          </cell>
          <cell r="H224">
            <v>1308</v>
          </cell>
        </row>
        <row r="225">
          <cell r="B225" t="str">
            <v>MS.P100</v>
          </cell>
          <cell r="C225" t="str">
            <v>M.S Pipe 4" (100mm) dia</v>
          </cell>
          <cell r="F225" t="str">
            <v>R.M</v>
          </cell>
          <cell r="G225" t="str">
            <v>@</v>
          </cell>
          <cell r="H225">
            <v>1895</v>
          </cell>
        </row>
        <row r="226">
          <cell r="B226" t="str">
            <v>MS.P150</v>
          </cell>
          <cell r="C226" t="str">
            <v>M.S Pipe 6" (150mm) dia</v>
          </cell>
          <cell r="F226" t="str">
            <v>R.M</v>
          </cell>
          <cell r="G226" t="str">
            <v>@</v>
          </cell>
          <cell r="H226">
            <v>3259</v>
          </cell>
        </row>
        <row r="227">
          <cell r="B227" t="str">
            <v>PD.W</v>
          </cell>
          <cell r="C227" t="str">
            <v>Pedestal white colour</v>
          </cell>
          <cell r="F227" t="str">
            <v>No.</v>
          </cell>
          <cell r="G227" t="str">
            <v>@</v>
          </cell>
          <cell r="H227">
            <v>1500</v>
          </cell>
        </row>
        <row r="228">
          <cell r="B228" t="str">
            <v>PPR.20</v>
          </cell>
          <cell r="C228" t="str">
            <v>PPR Pipe 1/2" (20 mm) outer dia</v>
          </cell>
          <cell r="F228" t="str">
            <v>R.M</v>
          </cell>
          <cell r="G228" t="str">
            <v>@</v>
          </cell>
          <cell r="H228">
            <v>125</v>
          </cell>
        </row>
        <row r="229">
          <cell r="B229" t="str">
            <v>PPR.25</v>
          </cell>
          <cell r="C229" t="str">
            <v>PPR Pipe 3/4" (25 mm) outer dia</v>
          </cell>
          <cell r="F229" t="str">
            <v>R.M</v>
          </cell>
          <cell r="G229" t="str">
            <v>@</v>
          </cell>
          <cell r="H229">
            <v>185</v>
          </cell>
        </row>
        <row r="230">
          <cell r="B230" t="str">
            <v>PPR.25</v>
          </cell>
          <cell r="C230" t="str">
            <v>PPR Pipe 1" (32 mm) outer dia</v>
          </cell>
          <cell r="F230" t="str">
            <v>R.M</v>
          </cell>
          <cell r="G230" t="str">
            <v>@</v>
          </cell>
          <cell r="H230">
            <v>324</v>
          </cell>
        </row>
        <row r="231">
          <cell r="B231" t="str">
            <v>PPR.30</v>
          </cell>
          <cell r="C231" t="str">
            <v>PPR Pipe 1.25" (40 mm) outer dia</v>
          </cell>
          <cell r="F231" t="str">
            <v>R.M</v>
          </cell>
          <cell r="G231" t="str">
            <v>@</v>
          </cell>
          <cell r="H231">
            <v>500</v>
          </cell>
        </row>
        <row r="232">
          <cell r="B232" t="str">
            <v>PPR.40</v>
          </cell>
          <cell r="C232" t="str">
            <v>PPR Pipe 1.50" (50 mm) outer dia</v>
          </cell>
          <cell r="F232" t="str">
            <v>R.M</v>
          </cell>
          <cell r="G232" t="str">
            <v>@</v>
          </cell>
          <cell r="H232">
            <v>768</v>
          </cell>
        </row>
        <row r="233">
          <cell r="B233" t="str">
            <v>PPR.50</v>
          </cell>
          <cell r="C233" t="str">
            <v>PPR Pipe 2" (63 mm) outer dia</v>
          </cell>
          <cell r="F233" t="str">
            <v>R.M</v>
          </cell>
          <cell r="G233" t="str">
            <v>@</v>
          </cell>
          <cell r="H233">
            <v>1179</v>
          </cell>
        </row>
        <row r="234">
          <cell r="B234" t="str">
            <v>PPR.63</v>
          </cell>
          <cell r="C234" t="str">
            <v>PPR Pipe 2.5" (75 mm) outer dia</v>
          </cell>
          <cell r="F234" t="str">
            <v>R.M</v>
          </cell>
          <cell r="G234" t="str">
            <v>@</v>
          </cell>
          <cell r="H234">
            <v>1800</v>
          </cell>
        </row>
        <row r="235">
          <cell r="B235" t="str">
            <v>PPR.90</v>
          </cell>
          <cell r="C235" t="str">
            <v>PPR Pipe 3.5" (100 mm) outer dia</v>
          </cell>
          <cell r="F235" t="str">
            <v>R.M</v>
          </cell>
          <cell r="G235" t="str">
            <v>@</v>
          </cell>
          <cell r="H235">
            <v>3956</v>
          </cell>
        </row>
        <row r="236">
          <cell r="B236" t="str">
            <v>PE.25.10</v>
          </cell>
          <cell r="C236" t="str">
            <v>PE Pipe 25 mm outer dia (PN-10)</v>
          </cell>
          <cell r="F236" t="str">
            <v>R.M</v>
          </cell>
          <cell r="G236" t="str">
            <v>@</v>
          </cell>
          <cell r="H236">
            <v>60.571428571428569</v>
          </cell>
        </row>
        <row r="237">
          <cell r="B237" t="str">
            <v>PE.32.10</v>
          </cell>
          <cell r="C237" t="str">
            <v>PE Pipe 32 mm outer dia (PN-10)</v>
          </cell>
          <cell r="F237" t="str">
            <v>R.M</v>
          </cell>
          <cell r="G237" t="str">
            <v>@</v>
          </cell>
          <cell r="H237">
            <v>78.571428571428569</v>
          </cell>
        </row>
        <row r="238">
          <cell r="B238" t="str">
            <v>PE.40.10</v>
          </cell>
          <cell r="C238" t="str">
            <v>PE Pipe 40 mm outer dia (PN-10)</v>
          </cell>
          <cell r="F238" t="str">
            <v>R.M</v>
          </cell>
          <cell r="G238" t="str">
            <v>@</v>
          </cell>
          <cell r="H238">
            <v>125.75</v>
          </cell>
        </row>
        <row r="239">
          <cell r="B239" t="str">
            <v>PE.50.10</v>
          </cell>
          <cell r="C239" t="str">
            <v>PE Pipe 50 mm outer dia (PN-10)</v>
          </cell>
          <cell r="F239" t="str">
            <v>R.M</v>
          </cell>
          <cell r="G239" t="str">
            <v>@</v>
          </cell>
          <cell r="H239">
            <v>186.75</v>
          </cell>
        </row>
        <row r="240">
          <cell r="B240" t="str">
            <v>PE.63.10</v>
          </cell>
          <cell r="C240" t="str">
            <v>PE Pipe 63 mm outer dia (PN-10)</v>
          </cell>
          <cell r="F240" t="str">
            <v>R.M</v>
          </cell>
          <cell r="G240" t="str">
            <v>@</v>
          </cell>
          <cell r="H240">
            <v>291.16666666666669</v>
          </cell>
        </row>
        <row r="241">
          <cell r="B241" t="str">
            <v>PE.75.10</v>
          </cell>
          <cell r="C241" t="str">
            <v>PE Pipe 75 mm outer dia (PN-10)</v>
          </cell>
          <cell r="F241" t="str">
            <v>R.M</v>
          </cell>
          <cell r="G241" t="str">
            <v>@</v>
          </cell>
          <cell r="H241">
            <v>422</v>
          </cell>
        </row>
        <row r="242">
          <cell r="B242" t="str">
            <v>PE.90.10</v>
          </cell>
          <cell r="C242" t="str">
            <v>PE Pipe 90 mm outer dia (PN-10)</v>
          </cell>
          <cell r="F242" t="str">
            <v>R.M</v>
          </cell>
          <cell r="G242" t="str">
            <v>@</v>
          </cell>
          <cell r="H242">
            <v>601</v>
          </cell>
        </row>
        <row r="243">
          <cell r="B243" t="str">
            <v>PE.110.10</v>
          </cell>
          <cell r="C243" t="str">
            <v>PE Pipe 110 mm outer dia (PN-10)</v>
          </cell>
          <cell r="F243" t="str">
            <v>R.M</v>
          </cell>
          <cell r="G243" t="str">
            <v>@</v>
          </cell>
          <cell r="H243">
            <v>877.57575757575762</v>
          </cell>
        </row>
        <row r="244">
          <cell r="B244" t="str">
            <v>WC.SC</v>
          </cell>
          <cell r="C244" t="str">
            <v>Seat cover</v>
          </cell>
          <cell r="F244" t="str">
            <v>No.</v>
          </cell>
          <cell r="G244" t="str">
            <v>@</v>
          </cell>
          <cell r="H244">
            <v>725</v>
          </cell>
        </row>
        <row r="245">
          <cell r="B245" t="str">
            <v>SI.ST1000</v>
          </cell>
          <cell r="C245" t="str">
            <v xml:space="preserve">Sink stainless steel 42" x 24" </v>
          </cell>
          <cell r="F245" t="str">
            <v>No.</v>
          </cell>
          <cell r="G245" t="str">
            <v>@</v>
          </cell>
          <cell r="H245">
            <v>3600</v>
          </cell>
        </row>
        <row r="246">
          <cell r="B246" t="str">
            <v>SI.BCI</v>
          </cell>
          <cell r="C246" t="str">
            <v>Sink bracket C.I.</v>
          </cell>
          <cell r="F246" t="str">
            <v>Pair</v>
          </cell>
          <cell r="G246" t="str">
            <v>@</v>
          </cell>
          <cell r="H246">
            <v>400</v>
          </cell>
        </row>
        <row r="247">
          <cell r="B247" t="str">
            <v>SI.PWC</v>
          </cell>
          <cell r="C247" t="str">
            <v>Sink plug with chain</v>
          </cell>
          <cell r="F247" t="str">
            <v>No.</v>
          </cell>
          <cell r="G247" t="str">
            <v>@</v>
          </cell>
          <cell r="H247">
            <v>150</v>
          </cell>
        </row>
        <row r="248">
          <cell r="B248" t="str">
            <v>SI.CPBW</v>
          </cell>
          <cell r="C248" t="str">
            <v xml:space="preserve">Sink C.P. brass waste </v>
          </cell>
          <cell r="F248" t="str">
            <v>No.</v>
          </cell>
          <cell r="G248" t="str">
            <v>@</v>
          </cell>
          <cell r="H248">
            <v>375</v>
          </cell>
        </row>
        <row r="249">
          <cell r="B249" t="str">
            <v>SI.PT2</v>
          </cell>
          <cell r="C249" t="str">
            <v>Sink pillar tap 2 way</v>
          </cell>
          <cell r="F249" t="str">
            <v>No.</v>
          </cell>
          <cell r="G249" t="str">
            <v>@</v>
          </cell>
          <cell r="H249">
            <v>1200</v>
          </cell>
        </row>
        <row r="250">
          <cell r="B250" t="str">
            <v>SH.P</v>
          </cell>
          <cell r="C250" t="str">
            <v>Shelf, plastic with bracket</v>
          </cell>
          <cell r="F250" t="str">
            <v>No.</v>
          </cell>
          <cell r="H250">
            <v>350</v>
          </cell>
        </row>
        <row r="251">
          <cell r="B251" t="str">
            <v>SO.DP</v>
          </cell>
          <cell r="C251" t="str">
            <v>Soap dish Plastic</v>
          </cell>
          <cell r="F251" t="str">
            <v>No.</v>
          </cell>
          <cell r="G251" t="str">
            <v>@</v>
          </cell>
          <cell r="H251">
            <v>300</v>
          </cell>
        </row>
        <row r="252">
          <cell r="B252" t="str">
            <v>WC.SC13</v>
          </cell>
          <cell r="C252" t="str">
            <v>Stop cock 1/2"</v>
          </cell>
          <cell r="F252" t="str">
            <v>No.</v>
          </cell>
          <cell r="G252" t="str">
            <v>@</v>
          </cell>
          <cell r="H252">
            <v>495</v>
          </cell>
        </row>
        <row r="253">
          <cell r="B253" t="str">
            <v>SS.GR</v>
          </cell>
          <cell r="C253" t="str">
            <v>SS grating</v>
          </cell>
          <cell r="F253" t="str">
            <v>No.</v>
          </cell>
          <cell r="G253" t="str">
            <v>@</v>
          </cell>
          <cell r="H253">
            <v>400</v>
          </cell>
        </row>
        <row r="254">
          <cell r="B254" t="str">
            <v>UPVC.56</v>
          </cell>
          <cell r="C254" t="str">
            <v>uPVC Pipe 2" (56mm) dia</v>
          </cell>
          <cell r="F254" t="str">
            <v>R.M</v>
          </cell>
          <cell r="G254" t="str">
            <v>@</v>
          </cell>
          <cell r="H254">
            <v>268</v>
          </cell>
        </row>
        <row r="255">
          <cell r="B255" t="str">
            <v>UPVC.82</v>
          </cell>
          <cell r="C255" t="str">
            <v>uPVC Pipe 3" (82mm) dia</v>
          </cell>
          <cell r="F255" t="str">
            <v>R.M</v>
          </cell>
          <cell r="G255" t="str">
            <v>@</v>
          </cell>
          <cell r="H255">
            <v>458</v>
          </cell>
        </row>
        <row r="256">
          <cell r="B256" t="str">
            <v>UPVC.110</v>
          </cell>
          <cell r="C256" t="str">
            <v>uPVC Pipe 4" (110mm) dia</v>
          </cell>
          <cell r="F256" t="str">
            <v>R.M</v>
          </cell>
          <cell r="G256" t="str">
            <v>@</v>
          </cell>
          <cell r="H256">
            <v>747.5</v>
          </cell>
        </row>
        <row r="257">
          <cell r="B257" t="str">
            <v>UPVC.160</v>
          </cell>
          <cell r="C257" t="str">
            <v>uPVC Pipe 6" (160mm) dia</v>
          </cell>
          <cell r="F257" t="str">
            <v>R.M</v>
          </cell>
          <cell r="G257" t="str">
            <v>@</v>
          </cell>
          <cell r="H257">
            <v>1590</v>
          </cell>
        </row>
        <row r="258">
          <cell r="B258" t="str">
            <v>UPVC.250</v>
          </cell>
          <cell r="C258" t="str">
            <v>uPVC Pipe 10" dia</v>
          </cell>
          <cell r="F258" t="str">
            <v>R.M</v>
          </cell>
          <cell r="G258" t="str">
            <v>@</v>
          </cell>
          <cell r="H258">
            <v>3000</v>
          </cell>
        </row>
        <row r="259">
          <cell r="B259" t="str">
            <v>UPVC.300</v>
          </cell>
          <cell r="C259" t="str">
            <v>uPVC Pipe 12" dia</v>
          </cell>
          <cell r="F259" t="str">
            <v>R.M</v>
          </cell>
          <cell r="G259" t="str">
            <v>@</v>
          </cell>
          <cell r="H259">
            <v>4300</v>
          </cell>
        </row>
        <row r="260">
          <cell r="B260" t="str">
            <v>UPVC.PT</v>
          </cell>
          <cell r="C260" t="str">
            <v>uPVC P-Trap</v>
          </cell>
          <cell r="F260" t="str">
            <v>No.</v>
          </cell>
          <cell r="G260" t="str">
            <v>@</v>
          </cell>
          <cell r="H260">
            <v>1350</v>
          </cell>
        </row>
        <row r="261">
          <cell r="B261" t="str">
            <v>WB.18W</v>
          </cell>
          <cell r="C261" t="str">
            <v>W.B. 18" (450 mm) white colour</v>
          </cell>
          <cell r="F261" t="str">
            <v>No.</v>
          </cell>
          <cell r="G261" t="str">
            <v>@</v>
          </cell>
          <cell r="H261">
            <v>4000</v>
          </cell>
        </row>
        <row r="262">
          <cell r="B262" t="str">
            <v>WB.BK</v>
          </cell>
          <cell r="C262" t="str">
            <v>W.B. bolt kit</v>
          </cell>
          <cell r="F262" t="str">
            <v>No.</v>
          </cell>
          <cell r="G262" t="str">
            <v>@</v>
          </cell>
          <cell r="H262">
            <v>375</v>
          </cell>
        </row>
        <row r="263">
          <cell r="B263" t="str">
            <v>WB.SC</v>
          </cell>
          <cell r="C263" t="str">
            <v>W.B. stop cock</v>
          </cell>
          <cell r="F263" t="str">
            <v>No.</v>
          </cell>
          <cell r="G263" t="str">
            <v>@</v>
          </cell>
          <cell r="H263">
            <v>1200</v>
          </cell>
        </row>
        <row r="264">
          <cell r="B264" t="str">
            <v>WB.BC</v>
          </cell>
          <cell r="C264" t="str">
            <v>W.B. C.P. brass chain</v>
          </cell>
          <cell r="F264" t="str">
            <v>No.</v>
          </cell>
          <cell r="G264" t="str">
            <v>@</v>
          </cell>
          <cell r="H264">
            <v>200</v>
          </cell>
        </row>
        <row r="265">
          <cell r="B265" t="str">
            <v>WC.INW</v>
          </cell>
          <cell r="C265" t="str">
            <v>W.C. Indian 902 white colour</v>
          </cell>
          <cell r="F265" t="str">
            <v>No.</v>
          </cell>
          <cell r="G265" t="str">
            <v>@</v>
          </cell>
          <cell r="H265">
            <v>2050</v>
          </cell>
        </row>
        <row r="266">
          <cell r="B266" t="str">
            <v>WC.FCW</v>
          </cell>
          <cell r="C266" t="str">
            <v>W.C. Floride coupled 4030 white colour</v>
          </cell>
          <cell r="F266" t="str">
            <v>No.</v>
          </cell>
          <cell r="G266" t="str">
            <v>@</v>
          </cell>
          <cell r="H266">
            <v>8000</v>
          </cell>
        </row>
        <row r="267">
          <cell r="B267" t="str">
            <v>WC.PVCDP</v>
          </cell>
          <cell r="C267" t="str">
            <v>W.C. PVC down pipe</v>
          </cell>
          <cell r="F267" t="str">
            <v>No.</v>
          </cell>
          <cell r="G267" t="str">
            <v>@</v>
          </cell>
          <cell r="H267">
            <v>130</v>
          </cell>
        </row>
        <row r="268">
          <cell r="B268" t="str">
            <v>WC.T4</v>
          </cell>
          <cell r="C268" t="str">
            <v>W.C. trap 4"</v>
          </cell>
          <cell r="F268" t="str">
            <v>No.</v>
          </cell>
          <cell r="G268" t="str">
            <v>@</v>
          </cell>
          <cell r="H268">
            <v>125</v>
          </cell>
        </row>
        <row r="269">
          <cell r="B269" t="str">
            <v>BGV.20</v>
          </cell>
          <cell r="C269" t="str">
            <v>Ball/ Gate Valve 3/4" (20 mm) dia</v>
          </cell>
          <cell r="F269" t="str">
            <v>No.</v>
          </cell>
          <cell r="G269" t="str">
            <v>@</v>
          </cell>
          <cell r="H269">
            <v>750</v>
          </cell>
        </row>
        <row r="270">
          <cell r="B270" t="str">
            <v>BGV.25</v>
          </cell>
          <cell r="C270" t="str">
            <v>Ball/ Gate Valve 1" (25 mm) dia</v>
          </cell>
          <cell r="F270" t="str">
            <v>No.</v>
          </cell>
          <cell r="G270" t="str">
            <v>@</v>
          </cell>
          <cell r="H270">
            <v>1100</v>
          </cell>
        </row>
        <row r="271">
          <cell r="B271" t="str">
            <v>B.BC12</v>
          </cell>
          <cell r="C271" t="str">
            <v>Brass bib/stop cock 1/2" dia.</v>
          </cell>
          <cell r="F271" t="str">
            <v>No.</v>
          </cell>
          <cell r="G271" t="str">
            <v>@</v>
          </cell>
          <cell r="H271">
            <v>200</v>
          </cell>
        </row>
        <row r="274">
          <cell r="B274" t="str">
            <v>CI.P150</v>
          </cell>
          <cell r="C274" t="str">
            <v>C.I Pipe 6" (150 mm) dia</v>
          </cell>
          <cell r="F274" t="str">
            <v>R.M.</v>
          </cell>
          <cell r="G274" t="str">
            <v>@</v>
          </cell>
          <cell r="H274">
            <v>6923.5</v>
          </cell>
        </row>
        <row r="275">
          <cell r="B275" t="str">
            <v>CI.P200</v>
          </cell>
          <cell r="C275" t="str">
            <v>C.I Pipe 8" (200 mm) dia</v>
          </cell>
          <cell r="F275" t="str">
            <v>R.M.</v>
          </cell>
          <cell r="G275" t="str">
            <v>@</v>
          </cell>
          <cell r="H275">
            <v>9453</v>
          </cell>
        </row>
        <row r="276">
          <cell r="B276" t="str">
            <v>CI.P250</v>
          </cell>
          <cell r="C276" t="str">
            <v>C.I Pipe 10" (250 mm) dia</v>
          </cell>
          <cell r="F276" t="str">
            <v>R.M.</v>
          </cell>
          <cell r="G276" t="str">
            <v>@</v>
          </cell>
          <cell r="H276">
            <v>11344</v>
          </cell>
        </row>
        <row r="277">
          <cell r="B277" t="str">
            <v>CI.SV150</v>
          </cell>
          <cell r="C277" t="str">
            <v xml:space="preserve">C.I. sluice valve 150 mm dia </v>
          </cell>
          <cell r="F277" t="str">
            <v>No.</v>
          </cell>
          <cell r="G277" t="str">
            <v>@</v>
          </cell>
          <cell r="H277">
            <v>5094</v>
          </cell>
        </row>
        <row r="278">
          <cell r="B278" t="str">
            <v>CI.SV225</v>
          </cell>
          <cell r="C278" t="str">
            <v xml:space="preserve">C.I. sluice valve 225 mm dia </v>
          </cell>
          <cell r="F278" t="str">
            <v>No.</v>
          </cell>
          <cell r="G278" t="str">
            <v>@</v>
          </cell>
          <cell r="H278">
            <v>9700</v>
          </cell>
        </row>
        <row r="279">
          <cell r="B279" t="str">
            <v>CI.GT4</v>
          </cell>
          <cell r="C279" t="str">
            <v>C.I. gully trap 6" x 6" x 4"</v>
          </cell>
          <cell r="F279" t="str">
            <v>No.</v>
          </cell>
          <cell r="G279" t="str">
            <v>@</v>
          </cell>
          <cell r="H279">
            <v>454</v>
          </cell>
        </row>
        <row r="284">
          <cell r="B284" t="str">
            <v>CP.SNCS</v>
          </cell>
          <cell r="C284" t="str">
            <v>C.P. swan neck cock single way</v>
          </cell>
          <cell r="F284" t="str">
            <v>No.</v>
          </cell>
          <cell r="G284" t="str">
            <v>@</v>
          </cell>
          <cell r="H284">
            <v>1300</v>
          </cell>
        </row>
        <row r="285">
          <cell r="B285" t="str">
            <v>DI.P150</v>
          </cell>
          <cell r="C285" t="str">
            <v>D.I Pipe 150 mm dia</v>
          </cell>
          <cell r="F285" t="str">
            <v>R.M.</v>
          </cell>
          <cell r="G285" t="str">
            <v>@</v>
          </cell>
          <cell r="H285">
            <v>9078.7999999999993</v>
          </cell>
        </row>
        <row r="286">
          <cell r="B286" t="str">
            <v>DI.P250</v>
          </cell>
          <cell r="C286" t="str">
            <v>D.I Pipe 250 mm dia</v>
          </cell>
          <cell r="F286" t="str">
            <v>R.M.</v>
          </cell>
          <cell r="G286" t="str">
            <v>@</v>
          </cell>
          <cell r="H286">
            <v>13087.2</v>
          </cell>
        </row>
        <row r="288">
          <cell r="B288" t="str">
            <v>GV.13</v>
          </cell>
          <cell r="C288" t="str">
            <v>Gate valve gun metal 1/2" dia.</v>
          </cell>
          <cell r="F288" t="str">
            <v>No.</v>
          </cell>
          <cell r="G288" t="str">
            <v>@</v>
          </cell>
          <cell r="H288">
            <v>225</v>
          </cell>
        </row>
        <row r="289">
          <cell r="B289" t="str">
            <v>GV.20</v>
          </cell>
          <cell r="C289" t="str">
            <v>Gate valve gun metal 3/4" dia.</v>
          </cell>
          <cell r="F289" t="str">
            <v>No.</v>
          </cell>
          <cell r="G289" t="str">
            <v>@</v>
          </cell>
          <cell r="H289">
            <v>300</v>
          </cell>
        </row>
        <row r="290">
          <cell r="B290" t="str">
            <v>GV.50</v>
          </cell>
          <cell r="C290" t="str">
            <v>Gate valve gun metal 2" dia.</v>
          </cell>
          <cell r="F290" t="str">
            <v>No.</v>
          </cell>
          <cell r="G290" t="str">
            <v>@</v>
          </cell>
          <cell r="H290">
            <v>1440</v>
          </cell>
        </row>
        <row r="291">
          <cell r="B291" t="str">
            <v>GV.150</v>
          </cell>
          <cell r="C291" t="str">
            <v>Gate valve gun metal 6" dia.</v>
          </cell>
          <cell r="F291" t="str">
            <v>No.</v>
          </cell>
          <cell r="G291" t="str">
            <v>@</v>
          </cell>
          <cell r="H291">
            <v>5500</v>
          </cell>
        </row>
        <row r="292">
          <cell r="B292" t="str">
            <v>GL.SH</v>
          </cell>
          <cell r="C292" t="str">
            <v>Glass shelf with brackets</v>
          </cell>
          <cell r="F292" t="str">
            <v>No.</v>
          </cell>
          <cell r="G292" t="str">
            <v>@</v>
          </cell>
          <cell r="H292">
            <v>2350</v>
          </cell>
        </row>
        <row r="293">
          <cell r="B293" t="str">
            <v>GI.P30MD</v>
          </cell>
          <cell r="C293" t="str">
            <v>G.I Pipe 1.25" dia (Medium duty)</v>
          </cell>
          <cell r="F293" t="str">
            <v>R.M</v>
          </cell>
          <cell r="G293" t="str">
            <v>@</v>
          </cell>
          <cell r="H293">
            <v>483</v>
          </cell>
        </row>
        <row r="294">
          <cell r="B294" t="str">
            <v>GI.65</v>
          </cell>
          <cell r="C294" t="str">
            <v>G.I Pipe 2.5" dia</v>
          </cell>
          <cell r="F294" t="str">
            <v>R.M</v>
          </cell>
          <cell r="G294" t="str">
            <v>@</v>
          </cell>
          <cell r="H294">
            <v>1209</v>
          </cell>
        </row>
        <row r="295">
          <cell r="B295" t="str">
            <v>GI.P100MD</v>
          </cell>
          <cell r="C295" t="str">
            <v>G.I Pipe 4" dia (Medium duty)</v>
          </cell>
          <cell r="F295" t="str">
            <v>R.M</v>
          </cell>
          <cell r="G295" t="str">
            <v>@</v>
          </cell>
          <cell r="H295">
            <v>2256</v>
          </cell>
        </row>
        <row r="296">
          <cell r="B296" t="str">
            <v>GI.G</v>
          </cell>
          <cell r="C296" t="str">
            <v>Grating G.I.</v>
          </cell>
          <cell r="F296" t="str">
            <v>No.</v>
          </cell>
          <cell r="G296" t="str">
            <v>@</v>
          </cell>
          <cell r="H296">
            <v>350</v>
          </cell>
        </row>
        <row r="303">
          <cell r="B303" t="str">
            <v>PT4G</v>
          </cell>
          <cell r="C303" t="str">
            <v>P. trap  4", glazed</v>
          </cell>
          <cell r="F303" t="str">
            <v>No.</v>
          </cell>
          <cell r="G303" t="str">
            <v>@</v>
          </cell>
          <cell r="H303">
            <v>600</v>
          </cell>
        </row>
        <row r="304">
          <cell r="B304" t="str">
            <v>RCC.P225B</v>
          </cell>
          <cell r="C304" t="str">
            <v>Pipe RCC 225 mm dia</v>
          </cell>
          <cell r="F304" t="str">
            <v>R.M</v>
          </cell>
          <cell r="G304" t="str">
            <v>@</v>
          </cell>
          <cell r="H304">
            <v>500</v>
          </cell>
        </row>
        <row r="307">
          <cell r="B307" t="str">
            <v>SO.DCP</v>
          </cell>
          <cell r="C307" t="str">
            <v xml:space="preserve">Soap dish C.P. </v>
          </cell>
          <cell r="F307" t="str">
            <v>No.</v>
          </cell>
          <cell r="G307" t="str">
            <v>@</v>
          </cell>
          <cell r="H307">
            <v>600</v>
          </cell>
        </row>
        <row r="313">
          <cell r="B313" t="str">
            <v>UPVC.200</v>
          </cell>
          <cell r="C313" t="str">
            <v>uPVC Pipe 8" dia</v>
          </cell>
          <cell r="F313" t="str">
            <v>R.M</v>
          </cell>
          <cell r="G313" t="str">
            <v>@</v>
          </cell>
          <cell r="H313">
            <v>2460</v>
          </cell>
        </row>
        <row r="314">
          <cell r="B314" t="str">
            <v>WB.24W</v>
          </cell>
          <cell r="C314" t="str">
            <v>W.B. 24" white colour ICL  Futura 2041/60</v>
          </cell>
          <cell r="F314" t="str">
            <v>No.</v>
          </cell>
          <cell r="G314" t="str">
            <v>@</v>
          </cell>
          <cell r="H314">
            <v>2400</v>
          </cell>
        </row>
        <row r="315">
          <cell r="B315" t="str">
            <v>WB.26W</v>
          </cell>
          <cell r="C315" t="str">
            <v>W.B. 26" white colour ICL 2032/66</v>
          </cell>
          <cell r="F315" t="str">
            <v>No.</v>
          </cell>
          <cell r="G315" t="str">
            <v>@</v>
          </cell>
          <cell r="H315">
            <v>2600</v>
          </cell>
        </row>
        <row r="318">
          <cell r="B318" t="str">
            <v>EC1.5SC</v>
          </cell>
          <cell r="C318" t="str">
            <v xml:space="preserve">1.5 sq.mm single core </v>
          </cell>
          <cell r="F318" t="str">
            <v>R.M.</v>
          </cell>
          <cell r="G318" t="str">
            <v>@</v>
          </cell>
          <cell r="H318">
            <v>28.166666666666668</v>
          </cell>
        </row>
        <row r="319">
          <cell r="B319" t="str">
            <v>EC2.5SC</v>
          </cell>
          <cell r="C319" t="str">
            <v xml:space="preserve">2.5 sq.mm single core </v>
          </cell>
          <cell r="F319" t="str">
            <v>R.M.</v>
          </cell>
          <cell r="G319" t="str">
            <v>@</v>
          </cell>
          <cell r="H319">
            <v>45.5</v>
          </cell>
        </row>
        <row r="320">
          <cell r="B320" t="str">
            <v>EC4SC</v>
          </cell>
          <cell r="C320" t="str">
            <v>4 Sq.mm single core</v>
          </cell>
          <cell r="F320" t="str">
            <v>R.M.</v>
          </cell>
          <cell r="G320" t="str">
            <v>@</v>
          </cell>
          <cell r="H320">
            <v>62.333333333333336</v>
          </cell>
        </row>
        <row r="321">
          <cell r="B321" t="str">
            <v>EC25FC</v>
          </cell>
          <cell r="C321" t="str">
            <v>25 Sq.mm 4 core cables</v>
          </cell>
          <cell r="F321" t="str">
            <v>R.M.</v>
          </cell>
          <cell r="G321" t="str">
            <v>@</v>
          </cell>
          <cell r="H321">
            <v>1302</v>
          </cell>
        </row>
        <row r="322">
          <cell r="B322" t="str">
            <v>EC70FC</v>
          </cell>
          <cell r="C322" t="str">
            <v>70 Sq.mm 4 core cables</v>
          </cell>
          <cell r="F322" t="str">
            <v>R.M.</v>
          </cell>
          <cell r="G322" t="str">
            <v>@</v>
          </cell>
          <cell r="H322">
            <v>3452</v>
          </cell>
        </row>
        <row r="323">
          <cell r="B323" t="str">
            <v>EC95FC</v>
          </cell>
          <cell r="C323" t="str">
            <v>95 Sq.mm 4 core cables</v>
          </cell>
          <cell r="F323" t="str">
            <v>R.M.</v>
          </cell>
          <cell r="G323" t="str">
            <v>@</v>
          </cell>
          <cell r="H323">
            <v>4779</v>
          </cell>
        </row>
        <row r="324">
          <cell r="B324" t="str">
            <v>B.BOLT</v>
          </cell>
          <cell r="C324" t="str">
            <v xml:space="preserve">Brass bolts </v>
          </cell>
          <cell r="F324" t="str">
            <v>No.</v>
          </cell>
          <cell r="G324" t="str">
            <v>@</v>
          </cell>
          <cell r="H324">
            <v>135</v>
          </cell>
        </row>
        <row r="325">
          <cell r="B325" t="str">
            <v>CO.W</v>
          </cell>
          <cell r="C325" t="str">
            <v>Copper wire/ plate</v>
          </cell>
          <cell r="F325" t="str">
            <v>Kg.</v>
          </cell>
          <cell r="G325" t="str">
            <v>@</v>
          </cell>
          <cell r="H325">
            <v>900</v>
          </cell>
        </row>
        <row r="326">
          <cell r="B326" t="str">
            <v>CI.C24</v>
          </cell>
          <cell r="C326" t="str">
            <v xml:space="preserve">C.I. cover and frame 24" size medium duty </v>
          </cell>
          <cell r="F326" t="str">
            <v>No.</v>
          </cell>
          <cell r="G326" t="str">
            <v>@</v>
          </cell>
          <cell r="H326">
            <v>1800</v>
          </cell>
        </row>
        <row r="327">
          <cell r="B327" t="str">
            <v>E.B1</v>
          </cell>
          <cell r="C327" t="str">
            <v>Electric plastic box with plate single hole</v>
          </cell>
          <cell r="F327" t="str">
            <v>No.</v>
          </cell>
          <cell r="G327" t="str">
            <v>@</v>
          </cell>
          <cell r="H327">
            <v>37.5</v>
          </cell>
        </row>
        <row r="328">
          <cell r="B328" t="str">
            <v>E.B2</v>
          </cell>
          <cell r="C328" t="str">
            <v>Electric plastic box with plate two to three holes</v>
          </cell>
          <cell r="F328" t="str">
            <v>No.</v>
          </cell>
          <cell r="G328" t="str">
            <v>@</v>
          </cell>
          <cell r="H328">
            <v>45</v>
          </cell>
        </row>
        <row r="329">
          <cell r="B329" t="str">
            <v>E.FB</v>
          </cell>
          <cell r="C329" t="str">
            <v>Electric fan bracket</v>
          </cell>
          <cell r="F329" t="str">
            <v>No.</v>
          </cell>
          <cell r="G329" t="str">
            <v>@</v>
          </cell>
          <cell r="H329">
            <v>2100</v>
          </cell>
        </row>
        <row r="330">
          <cell r="B330" t="str">
            <v>ECW</v>
          </cell>
          <cell r="C330" t="str">
            <v>Electrolytic copper wire</v>
          </cell>
          <cell r="F330" t="str">
            <v>Kg.</v>
          </cell>
          <cell r="G330" t="str">
            <v>@</v>
          </cell>
          <cell r="H330">
            <v>907.5</v>
          </cell>
        </row>
        <row r="331">
          <cell r="B331" t="str">
            <v>E.EF10</v>
          </cell>
          <cell r="C331" t="str">
            <v>Electric exhaust fan 10"</v>
          </cell>
          <cell r="F331" t="str">
            <v>No.</v>
          </cell>
          <cell r="G331" t="str">
            <v>@</v>
          </cell>
          <cell r="H331">
            <v>1500</v>
          </cell>
        </row>
        <row r="332">
          <cell r="B332" t="str">
            <v>E.TLS</v>
          </cell>
          <cell r="C332" t="str">
            <v>Flourescent tube light 40W, Single</v>
          </cell>
          <cell r="F332" t="str">
            <v>No.</v>
          </cell>
          <cell r="G332" t="str">
            <v>@</v>
          </cell>
          <cell r="H332">
            <v>900</v>
          </cell>
        </row>
        <row r="333">
          <cell r="B333" t="str">
            <v>E.PBOX</v>
          </cell>
          <cell r="C333" t="str">
            <v>Plastic box</v>
          </cell>
          <cell r="F333" t="str">
            <v>No.</v>
          </cell>
          <cell r="G333" t="str">
            <v>@</v>
          </cell>
          <cell r="H333">
            <v>97.5</v>
          </cell>
        </row>
        <row r="334">
          <cell r="B334" t="str">
            <v>PVC.CP20</v>
          </cell>
          <cell r="C334" t="str">
            <v>P.V.C. conduit  pipe 20 mm dia</v>
          </cell>
          <cell r="F334" t="str">
            <v>R.M.</v>
          </cell>
          <cell r="G334" t="str">
            <v>@</v>
          </cell>
          <cell r="H334">
            <v>35</v>
          </cell>
        </row>
        <row r="335">
          <cell r="B335" t="str">
            <v>PVC.CP25</v>
          </cell>
          <cell r="C335" t="str">
            <v>P.V.C. conduit  pipe 25 mm dia</v>
          </cell>
          <cell r="F335" t="str">
            <v>R.M.</v>
          </cell>
          <cell r="G335" t="str">
            <v>@</v>
          </cell>
          <cell r="H335">
            <v>47</v>
          </cell>
        </row>
        <row r="336">
          <cell r="B336" t="str">
            <v>PVC.CP40</v>
          </cell>
          <cell r="C336" t="str">
            <v>P.V.C. conduit  pipe 40 mm dia</v>
          </cell>
          <cell r="F336" t="str">
            <v>R.M.</v>
          </cell>
          <cell r="G336" t="str">
            <v>@</v>
          </cell>
          <cell r="H336">
            <v>91</v>
          </cell>
        </row>
        <row r="337">
          <cell r="B337" t="str">
            <v>PVC.CP50</v>
          </cell>
          <cell r="C337" t="str">
            <v>P.V.C. conduit  pipe 50 mm dia</v>
          </cell>
          <cell r="F337" t="str">
            <v>R.M.</v>
          </cell>
          <cell r="G337" t="str">
            <v>@</v>
          </cell>
          <cell r="H337">
            <v>128</v>
          </cell>
        </row>
        <row r="338">
          <cell r="B338" t="str">
            <v>PVC.CP75</v>
          </cell>
          <cell r="C338" t="str">
            <v>P.V.C. conduit  pipe 75 mm dia</v>
          </cell>
          <cell r="F338" t="str">
            <v>R.M.</v>
          </cell>
          <cell r="G338" t="str">
            <v>@</v>
          </cell>
          <cell r="H338">
            <v>255</v>
          </cell>
        </row>
        <row r="339">
          <cell r="B339" t="str">
            <v>E.S1G</v>
          </cell>
          <cell r="C339" t="str">
            <v>Switch 1 gang</v>
          </cell>
          <cell r="F339" t="str">
            <v>No.</v>
          </cell>
          <cell r="G339" t="str">
            <v>@</v>
          </cell>
          <cell r="H339">
            <v>186</v>
          </cell>
        </row>
        <row r="340">
          <cell r="B340" t="str">
            <v>E.S2G</v>
          </cell>
          <cell r="C340" t="str">
            <v>Switch 2 gang</v>
          </cell>
          <cell r="F340" t="str">
            <v>No.</v>
          </cell>
          <cell r="G340" t="str">
            <v>@</v>
          </cell>
          <cell r="H340">
            <v>228</v>
          </cell>
        </row>
        <row r="341">
          <cell r="B341" t="str">
            <v>E.S3G</v>
          </cell>
          <cell r="C341" t="str">
            <v>Switch 3 gang</v>
          </cell>
          <cell r="F341" t="str">
            <v>No.</v>
          </cell>
          <cell r="G341" t="str">
            <v>@</v>
          </cell>
          <cell r="H341">
            <v>261</v>
          </cell>
        </row>
        <row r="342">
          <cell r="B342" t="str">
            <v>E.S4G</v>
          </cell>
          <cell r="C342" t="str">
            <v>Switch 4 gang</v>
          </cell>
          <cell r="F342" t="str">
            <v>No.</v>
          </cell>
          <cell r="G342" t="str">
            <v>@</v>
          </cell>
          <cell r="H342">
            <v>308</v>
          </cell>
        </row>
        <row r="343">
          <cell r="B343" t="str">
            <v>E.SS5</v>
          </cell>
          <cell r="C343" t="str">
            <v>Switch socket 5 Amp.</v>
          </cell>
          <cell r="F343" t="str">
            <v>No.</v>
          </cell>
          <cell r="G343" t="str">
            <v>@</v>
          </cell>
          <cell r="H343">
            <v>335</v>
          </cell>
        </row>
        <row r="344">
          <cell r="B344" t="str">
            <v>E.SS15</v>
          </cell>
          <cell r="C344" t="str">
            <v>Switch socket 15 Amp.</v>
          </cell>
          <cell r="F344" t="str">
            <v>No.</v>
          </cell>
          <cell r="G344" t="str">
            <v>@</v>
          </cell>
          <cell r="H344">
            <v>361</v>
          </cell>
        </row>
        <row r="345">
          <cell r="B345" t="str">
            <v>E.TLRM</v>
          </cell>
          <cell r="C345" t="str">
            <v>T. light 4 - 20W recessed mounted, metal louver</v>
          </cell>
          <cell r="F345" t="str">
            <v>No.</v>
          </cell>
          <cell r="G345" t="str">
            <v>@</v>
          </cell>
          <cell r="H345">
            <v>5225</v>
          </cell>
        </row>
        <row r="346">
          <cell r="B346" t="str">
            <v>E.TLRP</v>
          </cell>
          <cell r="C346" t="str">
            <v>T. light 40W recessed mounted, plastic louver</v>
          </cell>
          <cell r="F346" t="str">
            <v>No.</v>
          </cell>
          <cell r="G346" t="str">
            <v>@</v>
          </cell>
          <cell r="H346">
            <v>4550</v>
          </cell>
        </row>
        <row r="347">
          <cell r="B347" t="str">
            <v>E.WB</v>
          </cell>
          <cell r="C347" t="str">
            <v>Wall bolts</v>
          </cell>
          <cell r="F347" t="str">
            <v>No.</v>
          </cell>
          <cell r="G347" t="str">
            <v>@</v>
          </cell>
          <cell r="H347">
            <v>75</v>
          </cell>
        </row>
        <row r="350">
          <cell r="B350" t="str">
            <v>E.CIS6W</v>
          </cell>
          <cell r="C350" t="str">
            <v xml:space="preserve">Ceiling speaker 6 watts </v>
          </cell>
          <cell r="F350" t="str">
            <v>No.</v>
          </cell>
          <cell r="G350" t="str">
            <v>@</v>
          </cell>
          <cell r="H350">
            <v>2925</v>
          </cell>
        </row>
        <row r="351">
          <cell r="B351" t="str">
            <v>E.COS36W</v>
          </cell>
          <cell r="C351" t="str">
            <v>Column speaker 36 watts</v>
          </cell>
          <cell r="F351" t="str">
            <v>No.</v>
          </cell>
          <cell r="G351" t="str">
            <v>@</v>
          </cell>
          <cell r="H351">
            <v>21001.5</v>
          </cell>
        </row>
        <row r="352">
          <cell r="B352" t="str">
            <v>E.AMP1000W</v>
          </cell>
          <cell r="C352" t="str">
            <v>Amplifier 1000 Watt</v>
          </cell>
          <cell r="F352" t="str">
            <v>No.</v>
          </cell>
          <cell r="G352" t="str">
            <v>@</v>
          </cell>
          <cell r="H352">
            <v>162630</v>
          </cell>
        </row>
        <row r="353">
          <cell r="B353" t="str">
            <v>E.PAJB</v>
          </cell>
          <cell r="C353" t="str">
            <v>Public address junction boxes 4" x 7"</v>
          </cell>
          <cell r="F353" t="str">
            <v>No.</v>
          </cell>
          <cell r="G353" t="str">
            <v>@</v>
          </cell>
          <cell r="H353">
            <v>4811</v>
          </cell>
        </row>
        <row r="354">
          <cell r="B354" t="str">
            <v>PVC.CP100</v>
          </cell>
          <cell r="C354" t="str">
            <v>P.V.C. conduit  pipe 100 mm dia</v>
          </cell>
          <cell r="F354" t="str">
            <v>R.M.</v>
          </cell>
          <cell r="G354" t="str">
            <v>@</v>
          </cell>
          <cell r="H354">
            <v>320</v>
          </cell>
        </row>
        <row r="355">
          <cell r="B355" t="str">
            <v>PVC.CP150</v>
          </cell>
          <cell r="C355" t="str">
            <v>P.V.C. conduit  pipe 150 mm dia</v>
          </cell>
          <cell r="F355" t="str">
            <v>R.M.</v>
          </cell>
          <cell r="G355" t="str">
            <v>@</v>
          </cell>
          <cell r="H355">
            <v>770.8</v>
          </cell>
        </row>
        <row r="356">
          <cell r="B356" t="str">
            <v>EC1.5TC</v>
          </cell>
          <cell r="C356" t="str">
            <v>1.5 Sq.mm cable 2 core cable</v>
          </cell>
          <cell r="F356" t="str">
            <v>R.M.</v>
          </cell>
          <cell r="G356" t="str">
            <v>@</v>
          </cell>
          <cell r="H356">
            <v>94</v>
          </cell>
        </row>
        <row r="357">
          <cell r="B357" t="str">
            <v>EC2.53C</v>
          </cell>
          <cell r="C357" t="str">
            <v>2.5 Sq.mm cable 3 core cable</v>
          </cell>
          <cell r="F357" t="str">
            <v>R.M.</v>
          </cell>
          <cell r="G357" t="str">
            <v>@</v>
          </cell>
          <cell r="H357">
            <v>186</v>
          </cell>
        </row>
        <row r="358">
          <cell r="B358" t="str">
            <v>EC70.3C</v>
          </cell>
          <cell r="C358" t="str">
            <v>70 Sq.mm cable 3 core cable</v>
          </cell>
          <cell r="F358" t="str">
            <v>R.M.</v>
          </cell>
          <cell r="G358" t="str">
            <v>@</v>
          </cell>
          <cell r="H358">
            <v>1791</v>
          </cell>
        </row>
        <row r="359">
          <cell r="B359" t="str">
            <v>EC6FC</v>
          </cell>
          <cell r="C359" t="str">
            <v>6 Sq.mm cable 4 core cable</v>
          </cell>
          <cell r="F359" t="str">
            <v>R.M.</v>
          </cell>
          <cell r="G359" t="str">
            <v>@</v>
          </cell>
          <cell r="H359">
            <v>399.38888888888891</v>
          </cell>
        </row>
        <row r="360">
          <cell r="B360" t="str">
            <v>EC120FC</v>
          </cell>
          <cell r="C360" t="str">
            <v>120 Sq.mm cable 4 core cable</v>
          </cell>
          <cell r="F360" t="str">
            <v>R.M.</v>
          </cell>
          <cell r="G360" t="str">
            <v>@</v>
          </cell>
          <cell r="H360">
            <v>6011</v>
          </cell>
        </row>
        <row r="361">
          <cell r="B361" t="str">
            <v>EC150FC</v>
          </cell>
          <cell r="C361" t="str">
            <v>150 Sq.mm cable 4 core cable</v>
          </cell>
          <cell r="F361" t="str">
            <v>R.M.</v>
          </cell>
          <cell r="G361" t="str">
            <v>@</v>
          </cell>
          <cell r="H361">
            <v>7386</v>
          </cell>
        </row>
        <row r="362">
          <cell r="B362" t="str">
            <v>E.CT150</v>
          </cell>
          <cell r="C362" t="str">
            <v>150mm wide x 75mm high cable tray</v>
          </cell>
          <cell r="F362" t="str">
            <v>R.M.</v>
          </cell>
          <cell r="G362" t="str">
            <v>@</v>
          </cell>
          <cell r="H362">
            <v>1566.5500000000002</v>
          </cell>
        </row>
        <row r="363">
          <cell r="B363" t="str">
            <v>E.CT300</v>
          </cell>
          <cell r="C363" t="str">
            <v>300mm wide x 75mm high cable tray</v>
          </cell>
          <cell r="F363" t="str">
            <v>R.M.</v>
          </cell>
          <cell r="G363" t="str">
            <v>@</v>
          </cell>
          <cell r="H363">
            <v>2266.7249999999999</v>
          </cell>
        </row>
        <row r="365">
          <cell r="B365" t="str">
            <v>ESC40TC</v>
          </cell>
          <cell r="C365" t="str">
            <v>Speaker cable, 2 core 40/0076</v>
          </cell>
          <cell r="F365" t="str">
            <v>R.M.</v>
          </cell>
          <cell r="G365" t="str">
            <v>@</v>
          </cell>
          <cell r="H365">
            <v>140.39999999999998</v>
          </cell>
        </row>
        <row r="370">
          <cell r="B370" t="str">
            <v>EC35FC</v>
          </cell>
          <cell r="C370" t="str">
            <v>35 Sq.mm 4 core cables</v>
          </cell>
          <cell r="F370" t="str">
            <v>R.M.</v>
          </cell>
          <cell r="G370" t="str">
            <v>@</v>
          </cell>
          <cell r="H370">
            <v>1200</v>
          </cell>
        </row>
        <row r="372">
          <cell r="B372" t="str">
            <v>EF.56</v>
          </cell>
          <cell r="C372" t="str">
            <v>Electric fan 56" sweep</v>
          </cell>
          <cell r="F372" t="str">
            <v>No.</v>
          </cell>
          <cell r="G372" t="str">
            <v>@</v>
          </cell>
          <cell r="H372">
            <v>3250</v>
          </cell>
        </row>
        <row r="376">
          <cell r="B376" t="str">
            <v>TRA.200</v>
          </cell>
          <cell r="C376" t="str">
            <v xml:space="preserve">Electric power transformer 200 KVA </v>
          </cell>
          <cell r="F376" t="str">
            <v>No.</v>
          </cell>
          <cell r="G376" t="str">
            <v>@</v>
          </cell>
          <cell r="H376">
            <v>750000</v>
          </cell>
        </row>
        <row r="381">
          <cell r="B381" t="str">
            <v>E.SP</v>
          </cell>
          <cell r="C381" t="str">
            <v>Switch Piano</v>
          </cell>
          <cell r="F381" t="str">
            <v>No.</v>
          </cell>
          <cell r="G381" t="str">
            <v>@</v>
          </cell>
          <cell r="H381">
            <v>18</v>
          </cell>
        </row>
      </sheetData>
      <sheetData sheetId="7">
        <row r="4">
          <cell r="B4" t="str">
            <v>BAH</v>
          </cell>
          <cell r="C4" t="str">
            <v>Bahishti</v>
          </cell>
          <cell r="F4" t="str">
            <v>Hrs.</v>
          </cell>
          <cell r="G4" t="str">
            <v>@</v>
          </cell>
          <cell r="H4" t="str">
            <v>58</v>
          </cell>
        </row>
        <row r="6">
          <cell r="B6" t="str">
            <v>BBO</v>
          </cell>
          <cell r="C6" t="str">
            <v>Bellow boy</v>
          </cell>
          <cell r="F6" t="str">
            <v>Hrs.</v>
          </cell>
          <cell r="G6" t="str">
            <v>@</v>
          </cell>
          <cell r="H6" t="str">
            <v>58</v>
          </cell>
        </row>
        <row r="7">
          <cell r="B7" t="str">
            <v>BLS</v>
          </cell>
          <cell r="C7" t="str">
            <v>Black smith</v>
          </cell>
          <cell r="F7" t="str">
            <v>Hrs.</v>
          </cell>
          <cell r="G7" t="str">
            <v>@</v>
          </cell>
          <cell r="H7" t="str">
            <v>90</v>
          </cell>
        </row>
        <row r="10">
          <cell r="B10" t="str">
            <v>BUM</v>
          </cell>
          <cell r="C10" t="str">
            <v>Bullock man</v>
          </cell>
          <cell r="F10" t="str">
            <v>Hrs.</v>
          </cell>
          <cell r="G10" t="str">
            <v>@</v>
          </cell>
          <cell r="H10" t="str">
            <v>58</v>
          </cell>
        </row>
        <row r="12">
          <cell r="B12" t="str">
            <v>CAR</v>
          </cell>
          <cell r="C12" t="str">
            <v>Carpenter</v>
          </cell>
          <cell r="F12" t="str">
            <v>Hrs.</v>
          </cell>
          <cell r="G12" t="str">
            <v>@</v>
          </cell>
          <cell r="H12" t="str">
            <v>90</v>
          </cell>
        </row>
        <row r="13">
          <cell r="B13" t="str">
            <v>CAR.1</v>
          </cell>
          <cell r="C13" t="str">
            <v>Carpenter special</v>
          </cell>
          <cell r="F13" t="str">
            <v>Hrs.</v>
          </cell>
          <cell r="G13" t="str">
            <v>@</v>
          </cell>
          <cell r="H13" t="str">
            <v>90</v>
          </cell>
        </row>
        <row r="14">
          <cell r="B14" t="str">
            <v>CAH</v>
          </cell>
          <cell r="C14" t="str">
            <v>Carpenter helper</v>
          </cell>
          <cell r="F14" t="str">
            <v>Hrs.</v>
          </cell>
          <cell r="G14" t="str">
            <v>@</v>
          </cell>
          <cell r="H14" t="str">
            <v>58</v>
          </cell>
        </row>
        <row r="15">
          <cell r="B15" t="str">
            <v>CAR.S</v>
          </cell>
          <cell r="C15" t="str">
            <v>Carpenter shuttering</v>
          </cell>
          <cell r="F15" t="str">
            <v>Hrs.</v>
          </cell>
          <cell r="G15" t="str">
            <v>@</v>
          </cell>
          <cell r="H15" t="str">
            <v>90</v>
          </cell>
        </row>
        <row r="17">
          <cell r="B17" t="str">
            <v>CHI</v>
          </cell>
          <cell r="C17" t="str">
            <v>Chiseller</v>
          </cell>
          <cell r="F17" t="str">
            <v>Hrs.</v>
          </cell>
          <cell r="G17" t="str">
            <v>@</v>
          </cell>
          <cell r="H17" t="str">
            <v>58</v>
          </cell>
        </row>
        <row r="20">
          <cell r="B20" t="str">
            <v>CHI.M</v>
          </cell>
          <cell r="C20" t="str">
            <v>Chiseller marble</v>
          </cell>
          <cell r="F20" t="str">
            <v>Hrs.</v>
          </cell>
          <cell r="G20" t="str">
            <v>@</v>
          </cell>
          <cell r="H20" t="str">
            <v>58</v>
          </cell>
        </row>
        <row r="21">
          <cell r="B21" t="str">
            <v>CHI.S</v>
          </cell>
          <cell r="C21" t="str">
            <v xml:space="preserve">Stone chiseller </v>
          </cell>
          <cell r="F21" t="str">
            <v>Hrs.</v>
          </cell>
          <cell r="G21" t="str">
            <v>@</v>
          </cell>
          <cell r="H21" t="str">
            <v>58</v>
          </cell>
        </row>
        <row r="22">
          <cell r="B22" t="str">
            <v>CHO</v>
          </cell>
          <cell r="C22" t="str">
            <v>Chowkidar</v>
          </cell>
          <cell r="F22" t="str">
            <v>Hrs.</v>
          </cell>
          <cell r="G22" t="str">
            <v>@</v>
          </cell>
          <cell r="H22" t="str">
            <v>58</v>
          </cell>
        </row>
        <row r="23">
          <cell r="B23" t="str">
            <v>COH</v>
          </cell>
          <cell r="C23" t="str">
            <v>Crane operator helper</v>
          </cell>
          <cell r="F23" t="str">
            <v>Hrs.</v>
          </cell>
          <cell r="G23" t="str">
            <v>@</v>
          </cell>
          <cell r="H23" t="str">
            <v>58</v>
          </cell>
        </row>
        <row r="24">
          <cell r="B24" t="str">
            <v>LAB</v>
          </cell>
          <cell r="C24" t="str">
            <v>Labourer</v>
          </cell>
          <cell r="F24" t="str">
            <v>Hrs.</v>
          </cell>
          <cell r="G24" t="str">
            <v>@</v>
          </cell>
          <cell r="H24" t="str">
            <v>58</v>
          </cell>
        </row>
        <row r="25">
          <cell r="B25" t="str">
            <v>LAB.S</v>
          </cell>
          <cell r="C25" t="str">
            <v>Skilled labourer</v>
          </cell>
          <cell r="F25" t="str">
            <v>Hrs.</v>
          </cell>
          <cell r="G25" t="str">
            <v>@</v>
          </cell>
          <cell r="H25" t="str">
            <v>90</v>
          </cell>
        </row>
        <row r="27">
          <cell r="B27" t="str">
            <v>CRO</v>
          </cell>
          <cell r="C27" t="str">
            <v>Crane operator</v>
          </cell>
          <cell r="F27" t="str">
            <v>Hrs.</v>
          </cell>
          <cell r="G27" t="str">
            <v>@</v>
          </cell>
          <cell r="H27" t="str">
            <v>90</v>
          </cell>
        </row>
        <row r="28">
          <cell r="B28" t="str">
            <v>DIG</v>
          </cell>
          <cell r="C28" t="str">
            <v>Digger</v>
          </cell>
          <cell r="F28" t="str">
            <v>Hrs.</v>
          </cell>
          <cell r="G28" t="str">
            <v>@</v>
          </cell>
          <cell r="H28" t="str">
            <v>58</v>
          </cell>
        </row>
        <row r="31">
          <cell r="B31" t="str">
            <v>DRE</v>
          </cell>
          <cell r="C31" t="str">
            <v>Dresser</v>
          </cell>
          <cell r="F31" t="str">
            <v>Hrs.</v>
          </cell>
          <cell r="G31" t="str">
            <v>@</v>
          </cell>
          <cell r="H31" t="str">
            <v>58</v>
          </cell>
        </row>
        <row r="32">
          <cell r="B32" t="str">
            <v>DRI</v>
          </cell>
          <cell r="C32" t="str">
            <v>Driller</v>
          </cell>
          <cell r="F32" t="str">
            <v>Hrs.</v>
          </cell>
          <cell r="G32" t="str">
            <v>@</v>
          </cell>
          <cell r="H32" t="str">
            <v>90</v>
          </cell>
        </row>
        <row r="35">
          <cell r="B35" t="str">
            <v>ELE</v>
          </cell>
          <cell r="C35" t="str">
            <v>Electrician</v>
          </cell>
          <cell r="F35" t="str">
            <v>Hrs.</v>
          </cell>
          <cell r="G35" t="str">
            <v>@</v>
          </cell>
          <cell r="H35" t="str">
            <v>90</v>
          </cell>
        </row>
        <row r="39">
          <cell r="B39" t="str">
            <v>FIT</v>
          </cell>
          <cell r="C39" t="str">
            <v>Fitter</v>
          </cell>
          <cell r="F39" t="str">
            <v>Hrs.</v>
          </cell>
          <cell r="G39" t="str">
            <v>@</v>
          </cell>
          <cell r="H39" t="str">
            <v>90</v>
          </cell>
        </row>
        <row r="40">
          <cell r="B40" t="str">
            <v>FLG</v>
          </cell>
          <cell r="C40" t="str">
            <v>Floor grinder with machine</v>
          </cell>
          <cell r="F40" t="str">
            <v>Hrs.</v>
          </cell>
          <cell r="G40" t="str">
            <v>@</v>
          </cell>
          <cell r="H40" t="str">
            <v>90</v>
          </cell>
        </row>
        <row r="41">
          <cell r="B41" t="str">
            <v>FLP</v>
          </cell>
          <cell r="C41" t="str">
            <v>Floor polisher</v>
          </cell>
          <cell r="F41" t="str">
            <v>Hrs.</v>
          </cell>
          <cell r="G41" t="str">
            <v>@</v>
          </cell>
          <cell r="H41" t="str">
            <v>90</v>
          </cell>
        </row>
        <row r="43">
          <cell r="B43" t="str">
            <v>GLA</v>
          </cell>
          <cell r="C43" t="str">
            <v>Glazier</v>
          </cell>
          <cell r="F43" t="str">
            <v>Hrs.</v>
          </cell>
          <cell r="G43" t="str">
            <v>@</v>
          </cell>
          <cell r="H43" t="str">
            <v>58</v>
          </cell>
        </row>
        <row r="44">
          <cell r="B44" t="str">
            <v>HAM</v>
          </cell>
          <cell r="C44" t="str">
            <v>Hammer man</v>
          </cell>
          <cell r="F44" t="str">
            <v>Hrs.</v>
          </cell>
          <cell r="G44" t="str">
            <v>@</v>
          </cell>
          <cell r="H44" t="str">
            <v>58</v>
          </cell>
        </row>
        <row r="45">
          <cell r="B45" t="str">
            <v>HEL</v>
          </cell>
          <cell r="C45" t="str">
            <v>Helper</v>
          </cell>
          <cell r="F45" t="str">
            <v>Hrs.</v>
          </cell>
          <cell r="G45" t="str">
            <v>@</v>
          </cell>
          <cell r="H45" t="str">
            <v>58</v>
          </cell>
        </row>
        <row r="47">
          <cell r="B47" t="str">
            <v>MAS</v>
          </cell>
          <cell r="C47" t="str">
            <v>Mason</v>
          </cell>
          <cell r="F47" t="str">
            <v>Hrs.</v>
          </cell>
          <cell r="G47" t="str">
            <v>@</v>
          </cell>
          <cell r="H47" t="str">
            <v>90</v>
          </cell>
        </row>
        <row r="52">
          <cell r="B52" t="str">
            <v>MIS</v>
          </cell>
          <cell r="C52" t="str">
            <v>Mistri</v>
          </cell>
          <cell r="F52" t="str">
            <v>Hrs.</v>
          </cell>
          <cell r="G52" t="str">
            <v>@</v>
          </cell>
          <cell r="H52" t="str">
            <v>90</v>
          </cell>
        </row>
        <row r="56">
          <cell r="B56" t="str">
            <v>PAI</v>
          </cell>
          <cell r="C56" t="str">
            <v>Painter</v>
          </cell>
          <cell r="F56" t="str">
            <v>Hrs.</v>
          </cell>
          <cell r="G56" t="str">
            <v>@</v>
          </cell>
          <cell r="H56" t="str">
            <v>90</v>
          </cell>
        </row>
        <row r="57">
          <cell r="B57" t="str">
            <v>PIF</v>
          </cell>
          <cell r="C57" t="str">
            <v>Pipe fitter</v>
          </cell>
          <cell r="F57" t="str">
            <v>Hrs.</v>
          </cell>
          <cell r="G57" t="str">
            <v>@</v>
          </cell>
          <cell r="H57" t="str">
            <v>58</v>
          </cell>
        </row>
        <row r="58">
          <cell r="B58" t="str">
            <v>PLA</v>
          </cell>
          <cell r="C58" t="str">
            <v>Pipe layer</v>
          </cell>
          <cell r="F58" t="str">
            <v>Hrs.</v>
          </cell>
          <cell r="G58" t="str">
            <v>@</v>
          </cell>
          <cell r="H58" t="str">
            <v>58</v>
          </cell>
        </row>
        <row r="59">
          <cell r="B59" t="str">
            <v>PLT</v>
          </cell>
          <cell r="C59" t="str">
            <v>Plasterer</v>
          </cell>
          <cell r="F59" t="str">
            <v>Hrs.</v>
          </cell>
          <cell r="G59" t="str">
            <v>@</v>
          </cell>
          <cell r="H59" t="str">
            <v>90</v>
          </cell>
        </row>
        <row r="61">
          <cell r="B61" t="str">
            <v>PLU</v>
          </cell>
          <cell r="C61" t="str">
            <v xml:space="preserve">Plumber </v>
          </cell>
          <cell r="F61" t="str">
            <v>Hrs.</v>
          </cell>
          <cell r="G61" t="str">
            <v>@</v>
          </cell>
          <cell r="H61" t="str">
            <v>90</v>
          </cell>
        </row>
        <row r="63">
          <cell r="B63" t="str">
            <v>QUM</v>
          </cell>
          <cell r="C63" t="str">
            <v>Quarry man</v>
          </cell>
          <cell r="F63" t="str">
            <v>Hrs.</v>
          </cell>
          <cell r="G63" t="str">
            <v>@</v>
          </cell>
          <cell r="H63" t="str">
            <v>58</v>
          </cell>
        </row>
        <row r="65">
          <cell r="B65" t="str">
            <v>SAC</v>
          </cell>
          <cell r="C65" t="str">
            <v>Sawing charges</v>
          </cell>
          <cell r="F65" t="str">
            <v>Hrs.</v>
          </cell>
          <cell r="G65" t="str">
            <v>@</v>
          </cell>
          <cell r="H65" t="str">
            <v>58</v>
          </cell>
        </row>
        <row r="66">
          <cell r="B66" t="str">
            <v>SHM</v>
          </cell>
          <cell r="C66" t="str">
            <v xml:space="preserve">Shovel man </v>
          </cell>
          <cell r="F66" t="str">
            <v>Hrs.</v>
          </cell>
          <cell r="G66" t="str">
            <v>@</v>
          </cell>
          <cell r="H66" t="str">
            <v>58</v>
          </cell>
        </row>
        <row r="67">
          <cell r="B67" t="str">
            <v>SKW</v>
          </cell>
          <cell r="C67" t="str">
            <v>Skilled worker</v>
          </cell>
          <cell r="F67" t="str">
            <v>Hrs.</v>
          </cell>
          <cell r="G67" t="str">
            <v>@</v>
          </cell>
          <cell r="H67" t="str">
            <v>90</v>
          </cell>
        </row>
        <row r="69">
          <cell r="B69" t="str">
            <v>SPM</v>
          </cell>
          <cell r="C69" t="str">
            <v>Spray man</v>
          </cell>
          <cell r="F69" t="str">
            <v>Hrs.</v>
          </cell>
          <cell r="G69" t="str">
            <v>@</v>
          </cell>
          <cell r="H69" t="str">
            <v>58</v>
          </cell>
        </row>
        <row r="70">
          <cell r="B70" t="str">
            <v>SBO</v>
          </cell>
          <cell r="C70" t="str">
            <v>Steel bender operator</v>
          </cell>
          <cell r="F70" t="str">
            <v>Hrs.</v>
          </cell>
          <cell r="G70" t="str">
            <v>@</v>
          </cell>
          <cell r="H70" t="str">
            <v>90</v>
          </cell>
        </row>
        <row r="71">
          <cell r="B71" t="str">
            <v>SCO</v>
          </cell>
          <cell r="C71" t="str">
            <v>Steel cutter operator</v>
          </cell>
          <cell r="F71" t="str">
            <v>Hrs.</v>
          </cell>
          <cell r="G71" t="str">
            <v>@</v>
          </cell>
          <cell r="H71" t="str">
            <v>90</v>
          </cell>
        </row>
        <row r="72">
          <cell r="B72" t="str">
            <v>STF</v>
          </cell>
          <cell r="C72" t="str">
            <v>Steel fixer</v>
          </cell>
          <cell r="F72" t="str">
            <v>Hrs.</v>
          </cell>
          <cell r="G72" t="str">
            <v>@</v>
          </cell>
          <cell r="H72" t="str">
            <v>90</v>
          </cell>
        </row>
        <row r="73">
          <cell r="B73" t="str">
            <v>STFI</v>
          </cell>
          <cell r="C73" t="str">
            <v>Steel fitter</v>
          </cell>
          <cell r="F73" t="str">
            <v>Hrs.</v>
          </cell>
          <cell r="G73" t="str">
            <v>@</v>
          </cell>
          <cell r="H73" t="str">
            <v>58</v>
          </cell>
        </row>
        <row r="74">
          <cell r="B74" t="str">
            <v>STH</v>
          </cell>
          <cell r="C74" t="str">
            <v>Steel helper</v>
          </cell>
          <cell r="F74" t="str">
            <v>Hrs.</v>
          </cell>
          <cell r="G74" t="str">
            <v>@</v>
          </cell>
          <cell r="H74" t="str">
            <v>58</v>
          </cell>
        </row>
        <row r="75">
          <cell r="B75" t="str">
            <v>STLM</v>
          </cell>
          <cell r="C75" t="str">
            <v>Steel labour mate</v>
          </cell>
          <cell r="F75" t="str">
            <v>Hrs.</v>
          </cell>
          <cell r="G75" t="str">
            <v>@</v>
          </cell>
          <cell r="H75" t="str">
            <v>58</v>
          </cell>
        </row>
        <row r="76">
          <cell r="B76" t="str">
            <v>STM</v>
          </cell>
          <cell r="C76" t="str">
            <v>Steel mistri</v>
          </cell>
          <cell r="F76" t="str">
            <v>Hrs.</v>
          </cell>
          <cell r="G76" t="str">
            <v>@</v>
          </cell>
          <cell r="H76" t="str">
            <v>90</v>
          </cell>
        </row>
        <row r="80">
          <cell r="B80" t="str">
            <v>TL</v>
          </cell>
          <cell r="C80" t="str">
            <v>Tile layer</v>
          </cell>
          <cell r="F80" t="str">
            <v>Hrs.</v>
          </cell>
          <cell r="G80" t="str">
            <v>@</v>
          </cell>
          <cell r="H80" t="str">
            <v>90</v>
          </cell>
        </row>
        <row r="82">
          <cell r="B82" t="str">
            <v>WEL</v>
          </cell>
          <cell r="C82" t="str">
            <v xml:space="preserve">Welder </v>
          </cell>
          <cell r="F82" t="str">
            <v>Hrs.</v>
          </cell>
          <cell r="G82" t="str">
            <v>@</v>
          </cell>
          <cell r="H82" t="str">
            <v>58</v>
          </cell>
        </row>
        <row r="85">
          <cell r="B85" t="str">
            <v>CPOH</v>
          </cell>
          <cell r="C85" t="str">
            <v>Contractor's Profit &amp; Overhead</v>
          </cell>
          <cell r="G85" t="str">
            <v>@</v>
          </cell>
          <cell r="H85">
            <v>0.25</v>
          </cell>
        </row>
        <row r="86">
          <cell r="B86" t="str">
            <v>ITax</v>
          </cell>
          <cell r="C86" t="str">
            <v>Income Tax</v>
          </cell>
          <cell r="G86" t="str">
            <v>@</v>
          </cell>
          <cell r="H86">
            <v>0.06</v>
          </cell>
        </row>
      </sheetData>
      <sheetData sheetId="8">
        <row r="9">
          <cell r="B9" t="str">
            <v>BULO</v>
          </cell>
          <cell r="C9" t="str">
            <v>Bullock</v>
          </cell>
          <cell r="F9" t="str">
            <v>Hrs.</v>
          </cell>
          <cell r="G9" t="str">
            <v>@</v>
          </cell>
          <cell r="H9">
            <v>90</v>
          </cell>
        </row>
        <row r="10">
          <cell r="B10" t="str">
            <v>CM.5</v>
          </cell>
          <cell r="C10" t="str">
            <v>Concrete mixer with operator - 5 Cu.ft.</v>
          </cell>
          <cell r="F10" t="str">
            <v>Hrs.</v>
          </cell>
          <cell r="G10" t="str">
            <v>@</v>
          </cell>
          <cell r="H10">
            <v>650</v>
          </cell>
        </row>
        <row r="13">
          <cell r="B13" t="str">
            <v>CR.6</v>
          </cell>
          <cell r="C13" t="str">
            <v>Crane 6 ton capacity</v>
          </cell>
          <cell r="F13" t="str">
            <v>Hrs.</v>
          </cell>
          <cell r="G13" t="str">
            <v>@</v>
          </cell>
          <cell r="H13">
            <v>750</v>
          </cell>
        </row>
        <row r="14">
          <cell r="B14" t="str">
            <v>CUM.GI</v>
          </cell>
          <cell r="C14" t="str">
            <v>Cutting machine for G.I. pipes</v>
          </cell>
          <cell r="F14" t="str">
            <v>Hrs.</v>
          </cell>
          <cell r="G14" t="str">
            <v>@</v>
          </cell>
          <cell r="H14">
            <v>45</v>
          </cell>
        </row>
        <row r="16">
          <cell r="B16" t="str">
            <v>DRM</v>
          </cell>
          <cell r="C16" t="str">
            <v>Drill machine</v>
          </cell>
          <cell r="F16" t="str">
            <v>Hrs.</v>
          </cell>
          <cell r="G16" t="str">
            <v>@</v>
          </cell>
          <cell r="H16">
            <v>150</v>
          </cell>
        </row>
        <row r="17">
          <cell r="B17" t="str">
            <v>EAC</v>
          </cell>
          <cell r="C17" t="str">
            <v>Earth carrier</v>
          </cell>
          <cell r="F17" t="str">
            <v>Hrs.</v>
          </cell>
          <cell r="G17" t="str">
            <v>@</v>
          </cell>
          <cell r="H17">
            <v>58</v>
          </cell>
        </row>
        <row r="30">
          <cell r="B30" t="str">
            <v>PUM</v>
          </cell>
          <cell r="C30" t="str">
            <v>Pump including POL with driver</v>
          </cell>
          <cell r="F30" t="str">
            <v>Hrs.</v>
          </cell>
          <cell r="G30" t="str">
            <v>@</v>
          </cell>
          <cell r="H30">
            <v>800</v>
          </cell>
        </row>
        <row r="32">
          <cell r="B32" t="str">
            <v>RAM</v>
          </cell>
          <cell r="C32" t="str">
            <v>Rammer</v>
          </cell>
          <cell r="F32" t="str">
            <v>Hrs.</v>
          </cell>
          <cell r="G32" t="str">
            <v>@</v>
          </cell>
          <cell r="H32">
            <v>58</v>
          </cell>
        </row>
        <row r="38">
          <cell r="B38" t="str">
            <v>SBM</v>
          </cell>
          <cell r="C38" t="str">
            <v>Steel bar bending machine</v>
          </cell>
          <cell r="F38" t="str">
            <v>Hrs.</v>
          </cell>
          <cell r="G38" t="str">
            <v>@</v>
          </cell>
          <cell r="H38">
            <v>150</v>
          </cell>
        </row>
        <row r="39">
          <cell r="B39" t="str">
            <v>SCM</v>
          </cell>
          <cell r="C39" t="str">
            <v>Steel bar cutting machine</v>
          </cell>
          <cell r="F39" t="str">
            <v>Hrs.</v>
          </cell>
          <cell r="G39" t="str">
            <v>@</v>
          </cell>
          <cell r="H39">
            <v>150</v>
          </cell>
        </row>
        <row r="44">
          <cell r="B44" t="str">
            <v>TB.A</v>
          </cell>
          <cell r="C44" t="str">
            <v>Tar boiler with attendent</v>
          </cell>
          <cell r="F44" t="str">
            <v>Hrs.</v>
          </cell>
          <cell r="G44" t="str">
            <v>@</v>
          </cell>
          <cell r="H44">
            <v>180</v>
          </cell>
        </row>
        <row r="51">
          <cell r="B51" t="str">
            <v>VIB</v>
          </cell>
          <cell r="C51" t="str">
            <v>Vibrator including operator</v>
          </cell>
          <cell r="F51" t="str">
            <v>Hrs.</v>
          </cell>
          <cell r="G51" t="str">
            <v>@</v>
          </cell>
          <cell r="H51">
            <v>350</v>
          </cell>
        </row>
        <row r="54">
          <cell r="B54" t="str">
            <v>WEM</v>
          </cell>
          <cell r="C54" t="str">
            <v>Welding machine</v>
          </cell>
          <cell r="F54" t="str">
            <v>Hrs.</v>
          </cell>
          <cell r="G54" t="str">
            <v>@</v>
          </cell>
          <cell r="H54">
            <v>125</v>
          </cell>
        </row>
        <row r="55">
          <cell r="B55" t="str">
            <v>WEP</v>
          </cell>
          <cell r="C55" t="str">
            <v>Welding plant</v>
          </cell>
          <cell r="F55" t="str">
            <v>Hrs.</v>
          </cell>
          <cell r="G55" t="str">
            <v>@</v>
          </cell>
          <cell r="H55">
            <v>125</v>
          </cell>
        </row>
      </sheetData>
      <sheetData sheetId="9">
        <row r="5">
          <cell r="R5">
            <v>115.18617021276597</v>
          </cell>
        </row>
        <row r="13">
          <cell r="H13">
            <v>391.10294117647055</v>
          </cell>
        </row>
      </sheetData>
      <sheetData sheetId="10"/>
      <sheetData sheetId="11">
        <row r="80">
          <cell r="H80">
            <v>719.19126542553204</v>
          </cell>
        </row>
        <row r="151">
          <cell r="H151">
            <v>34.706474999999998</v>
          </cell>
        </row>
        <row r="164">
          <cell r="H164">
            <v>231.37649999999996</v>
          </cell>
        </row>
        <row r="194">
          <cell r="A194" t="str">
            <v>Excavation in foundation of buildings, bridges, and other structures including layout, dressing, refilling around structures with excavated earth, watering &amp; ramming lead upto 100 ft. (30m) &amp; lift upto 5 ft. (1.5m). FOR ALL KIND OF SOILS.</v>
          </cell>
        </row>
        <row r="206">
          <cell r="H206">
            <v>325.85523749999999</v>
          </cell>
        </row>
        <row r="210">
          <cell r="A210" t="str">
            <v>Cutting hard rock such as granite, ballast, hard lime stone or sand stone etc. with chisels and hammers for small foundation.</v>
          </cell>
        </row>
        <row r="232">
          <cell r="H232">
            <v>2471.6196224999999</v>
          </cell>
        </row>
        <row r="283">
          <cell r="H283">
            <v>106.329070575</v>
          </cell>
        </row>
        <row r="301">
          <cell r="A301" t="str">
            <v>Excavation in open cutting for sewers and manholes as shown in drawings, dressing to correct sections and dimensions according to templates and levels and removing surface water in all types of soil except rock.</v>
          </cell>
        </row>
        <row r="309">
          <cell r="H309">
            <v>347.06475</v>
          </cell>
        </row>
        <row r="321">
          <cell r="H321">
            <v>462.75299999999999</v>
          </cell>
        </row>
        <row r="333">
          <cell r="H333">
            <v>539.87850000000003</v>
          </cell>
        </row>
        <row r="345">
          <cell r="H345">
            <v>578.44124999999997</v>
          </cell>
        </row>
        <row r="373">
          <cell r="C373" t="str">
            <v xml:space="preserve">Rehandling of excavated ordinary Soil,  Shingle or Gravel, or Rock, lead upto 50 ft. (15m.). Including mixing, moisturing to optimum moisture content in layers not exceeding 150mm thickness. Compaction by rolling with mechanical means upto 90% maximum of modified AASHTO dry density, complete in all respects as approved by the Engineer. </v>
          </cell>
        </row>
        <row r="391">
          <cell r="H391">
            <v>465.06676500000003</v>
          </cell>
        </row>
      </sheetData>
      <sheetData sheetId="12">
        <row r="24">
          <cell r="H24">
            <v>655.56674999999996</v>
          </cell>
        </row>
        <row r="36">
          <cell r="H36">
            <v>1002.6315</v>
          </cell>
        </row>
        <row r="53">
          <cell r="H53">
            <v>2749.5240749999998</v>
          </cell>
        </row>
        <row r="70">
          <cell r="H70">
            <v>4510.1064262500004</v>
          </cell>
        </row>
      </sheetData>
      <sheetData sheetId="13">
        <row r="4">
          <cell r="A4" t="str">
            <v>Dry ramming brick/ stone ballast 1-1/2" to 2" (40mm to 50mm) gauge</v>
          </cell>
        </row>
        <row r="17">
          <cell r="H17">
            <v>2063.4335106382978</v>
          </cell>
        </row>
        <row r="47">
          <cell r="H47">
            <v>12076.461546542554</v>
          </cell>
        </row>
        <row r="111">
          <cell r="A111" t="str">
            <v>Providing and laying cement concrete using  Lawrencepur sand and Margalla crushed aggregate 3/4" (19mm) &amp; down gauge in foundation including leveling, compacting and curing.</v>
          </cell>
        </row>
        <row r="159">
          <cell r="J159">
            <v>7727.9990830000006</v>
          </cell>
        </row>
        <row r="168">
          <cell r="H168">
            <v>12076.123405619252</v>
          </cell>
        </row>
        <row r="229">
          <cell r="H229">
            <v>10423.37354677678</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68">
          <cell r="H368">
            <v>12172.289668839281</v>
          </cell>
        </row>
        <row r="372">
          <cell r="A372"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403">
          <cell r="H403">
            <v>14662.593535619251</v>
          </cell>
        </row>
        <row r="438">
          <cell r="H438">
            <v>13530.731646857625</v>
          </cell>
        </row>
        <row r="514">
          <cell r="A514" t="str">
            <v xml:space="preserve">Providing &amp; laying in situ cement concrete in wall and piers etc, upto 9" (225mm) in thickness using Lawrencepur sand &amp; Margalla crushed aggregate 3/4" (19mm) &amp; down gauge including compacting, curing, cost of formwork and its removal in basement and ground floor.                                                                                                                                           </v>
          </cell>
        </row>
        <row r="522">
          <cell r="J522">
            <v>988.5</v>
          </cell>
        </row>
        <row r="547">
          <cell r="H547">
            <v>20621.267592728178</v>
          </cell>
        </row>
        <row r="577">
          <cell r="J577">
            <v>5251.3985999999995</v>
          </cell>
        </row>
        <row r="579">
          <cell r="J579">
            <v>398.49853680000001</v>
          </cell>
        </row>
        <row r="580">
          <cell r="J580">
            <v>13877.896219799999</v>
          </cell>
        </row>
        <row r="584">
          <cell r="H584">
            <v>19768.59037327905</v>
          </cell>
        </row>
        <row r="613">
          <cell r="H613">
            <v>949.22835926598009</v>
          </cell>
        </row>
        <row r="641">
          <cell r="H641">
            <v>711.92126944948495</v>
          </cell>
        </row>
        <row r="645">
          <cell r="A645" t="str">
            <v xml:space="preserve">Providing &amp; laying in situ cement concrete in wall and piers etc, above 9" to 18" (225mm to 450mm) in thickness using Lawrencepur sand &amp; Margalla crushed aggregate 3/4" (19mm) &amp; down gauge including compacting, curing, cost of formwork and its removal in basement and ground floor.                                                                                                                                           </v>
          </cell>
        </row>
        <row r="678">
          <cell r="H678">
            <v>18852.090406608371</v>
          </cell>
        </row>
        <row r="743">
          <cell r="H743">
            <v>772.31064065400005</v>
          </cell>
        </row>
        <row r="772">
          <cell r="H772">
            <v>579.23298049050004</v>
          </cell>
        </row>
        <row r="776">
          <cell r="A776"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809">
          <cell r="H809">
            <v>21700.806846865802</v>
          </cell>
        </row>
        <row r="846">
          <cell r="H846">
            <v>20848.125123119247</v>
          </cell>
        </row>
        <row r="874">
          <cell r="H874">
            <v>1057.1818342500001</v>
          </cell>
        </row>
        <row r="902">
          <cell r="H902">
            <v>792.88637568750005</v>
          </cell>
        </row>
        <row r="906">
          <cell r="A906"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940">
          <cell r="H940">
            <v>18992.199364431748</v>
          </cell>
        </row>
        <row r="968">
          <cell r="H968">
            <v>871.58925838125003</v>
          </cell>
        </row>
        <row r="996">
          <cell r="H996">
            <v>653.6919437859375</v>
          </cell>
        </row>
        <row r="1000">
          <cell r="A1000" t="str">
            <v>Providing and laying 1:2:4 cement concrete using  Lawrencepur sand and Margalla crushed aggregate 3/4" (19mm) and down gauge in slabs including formwork and its removal, compacting and curing.</v>
          </cell>
        </row>
        <row r="1002">
          <cell r="C1002" t="str">
            <v>Upto 6" (150 mm) thickness</v>
          </cell>
        </row>
        <row r="1029">
          <cell r="J1029">
            <v>5359.9021602787452</v>
          </cell>
        </row>
        <row r="1031">
          <cell r="J1031">
            <v>1321.6694399999999</v>
          </cell>
        </row>
        <row r="1032">
          <cell r="J1032">
            <v>14909.570683278745</v>
          </cell>
        </row>
        <row r="1036">
          <cell r="H1036">
            <v>21140.45949108991</v>
          </cell>
        </row>
        <row r="1065">
          <cell r="H1065">
            <v>1086.4152710470662</v>
          </cell>
        </row>
        <row r="1126">
          <cell r="J1126">
            <v>2958.8221602787457</v>
          </cell>
        </row>
        <row r="1128">
          <cell r="J1128">
            <v>2360.1240000000003</v>
          </cell>
        </row>
        <row r="1133">
          <cell r="H1133">
            <v>19328.508312249916</v>
          </cell>
        </row>
        <row r="1161">
          <cell r="H1161">
            <v>905.21126283449485</v>
          </cell>
        </row>
        <row r="1190">
          <cell r="H1190">
            <v>678.90844712587091</v>
          </cell>
        </row>
        <row r="1229">
          <cell r="H1229">
            <v>20143.475614107054</v>
          </cell>
        </row>
        <row r="1257">
          <cell r="H1257">
            <v>986.71688334878058</v>
          </cell>
        </row>
        <row r="1285">
          <cell r="H1285">
            <v>740.03766251158538</v>
          </cell>
        </row>
        <row r="1422">
          <cell r="A1422"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457">
          <cell r="H1457">
            <v>23471.994232514247</v>
          </cell>
        </row>
        <row r="1485">
          <cell r="H1485">
            <v>1319.5687451895001</v>
          </cell>
        </row>
        <row r="1513">
          <cell r="H1513">
            <v>989.67655889212483</v>
          </cell>
        </row>
        <row r="1517">
          <cell r="A1517" t="str">
            <v>Providing and laying 1:2:4 cement concrete using Lawrencepur sand and Margalla crushed aggregate 3/4" (19mm) &amp; down gauge in stairs of any shape or section including formwork &amp; its removal, compacting and curing in basement and ground floor.</v>
          </cell>
        </row>
        <row r="1560">
          <cell r="H1560">
            <v>17927.829702958265</v>
          </cell>
        </row>
        <row r="1588">
          <cell r="H1588">
            <v>765.15229223390133</v>
          </cell>
        </row>
        <row r="1616">
          <cell r="H1616">
            <v>573.86421917542589</v>
          </cell>
        </row>
        <row r="1620">
          <cell r="A1620" t="str">
            <v>Providing and laying 1:2:4 cement concrete using Lawrencepur sand and Margalla crushed aggregate 3/4" (19mm) and down gauge in underground tank, septic tank and underground drain including formwork and its removal, compacting and curing.</v>
          </cell>
        </row>
        <row r="1665">
          <cell r="H1665">
            <v>12574.623457896645</v>
          </cell>
        </row>
        <row r="1702">
          <cell r="H1702">
            <v>17999.413187159247</v>
          </cell>
        </row>
        <row r="1741">
          <cell r="H1741">
            <v>21140.45949108991</v>
          </cell>
        </row>
        <row r="1745">
          <cell r="A1745" t="str">
            <v>Providing and laying 1:2:4 cement concrete using Lawrencepur sand and crushed aggregate 3/4" (19mm) and down gauge in overhead water tanks and silos at a height of 10m (32.8' ) above ground level including formwork and its removal, compacting and curing.</v>
          </cell>
        </row>
        <row r="1790">
          <cell r="H1790">
            <v>12574.623457896645</v>
          </cell>
        </row>
        <row r="1849">
          <cell r="J1849">
            <v>2546.0755203053586</v>
          </cell>
        </row>
        <row r="1854">
          <cell r="H1854">
            <v>16707.743078745301</v>
          </cell>
        </row>
        <row r="1890">
          <cell r="H1890">
            <v>17150.549828745301</v>
          </cell>
        </row>
        <row r="1928">
          <cell r="H1928">
            <v>20042.518873279048</v>
          </cell>
        </row>
        <row r="1961">
          <cell r="J1961">
            <v>4563.3621602787453</v>
          </cell>
        </row>
        <row r="1965">
          <cell r="J1965">
            <v>1840.8967200000002</v>
          </cell>
        </row>
        <row r="1970">
          <cell r="H1970">
            <v>21838.16240166991</v>
          </cell>
        </row>
        <row r="2008">
          <cell r="H2008">
            <v>22763.003526669912</v>
          </cell>
        </row>
        <row r="2012">
          <cell r="A2012" t="str">
            <v>Extra for every additional height of 3 ft. (1 m) or part thereof above Item 5-23 (a to f)</v>
          </cell>
        </row>
        <row r="2025">
          <cell r="H2025">
            <v>231.37649999999999</v>
          </cell>
        </row>
        <row r="2046">
          <cell r="A2046" t="str">
            <v>Extra on item 5-16 to 5-18 and 5-20 to 5-23 for cement concrete 1:1.5:3 instead of 1:2:4.</v>
          </cell>
        </row>
        <row r="2068">
          <cell r="H2068">
            <v>852.67721944912489</v>
          </cell>
        </row>
        <row r="2072">
          <cell r="A2072" t="str">
            <v>Extra on item 5-16 to 5-18 and 5-20 to 5-23 for cement concrete 1:1:2 instead of 1:2:4.</v>
          </cell>
        </row>
        <row r="2094">
          <cell r="H2094">
            <v>2505.4270782915955</v>
          </cell>
        </row>
        <row r="2171">
          <cell r="H2171">
            <v>13916.816584857941</v>
          </cell>
        </row>
        <row r="2209">
          <cell r="H2209">
            <v>556.52169879395683</v>
          </cell>
        </row>
        <row r="2213">
          <cell r="A2213" t="str">
            <v>Providing and applying two coats of hot bitumen (maxphalt 80/100 or equivalent) using 1.22 kg. per sq.metre for first coat and 1.0 kg. per Sq.m. for 2nd coat including cleaning the surface, heating and spraying the asphalt on concrete faces.</v>
          </cell>
        </row>
        <row r="2235">
          <cell r="H2235">
            <v>345.80275741124996</v>
          </cell>
        </row>
        <row r="2279">
          <cell r="A2279"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2327">
          <cell r="H2327">
            <v>126776.370375</v>
          </cell>
        </row>
        <row r="2331">
          <cell r="A2331" t="str">
            <v>Extra for first floor on Item No.5-44(a)</v>
          </cell>
        </row>
        <row r="2339">
          <cell r="H2339">
            <v>1542.51</v>
          </cell>
        </row>
        <row r="2351">
          <cell r="H2351">
            <v>925.50599999999997</v>
          </cell>
        </row>
        <row r="2355">
          <cell r="A2355" t="str">
            <v>Extra over item 5-44(a) for deformed bars Grade 60 having yield strength equal to 60,000 psi</v>
          </cell>
        </row>
        <row r="2364">
          <cell r="H2364">
            <v>2659.5</v>
          </cell>
        </row>
      </sheetData>
      <sheetData sheetId="14">
        <row r="13">
          <cell r="J13">
            <v>35.038912499999995</v>
          </cell>
        </row>
        <row r="30">
          <cell r="H30">
            <v>303.59851639048128</v>
          </cell>
        </row>
        <row r="46">
          <cell r="H46">
            <v>455.39777458572195</v>
          </cell>
        </row>
        <row r="95">
          <cell r="A95" t="str">
            <v>Providing and laying polythene sheet 0.13 mm thick on roof for water proofing laid as per instructions of the Engineer in ground floor.</v>
          </cell>
        </row>
        <row r="109">
          <cell r="H109">
            <v>161.43164999999999</v>
          </cell>
        </row>
      </sheetData>
      <sheetData sheetId="15"/>
      <sheetData sheetId="16">
        <row r="3">
          <cell r="A3" t="str">
            <v>Providing and laying 1:3:6 cement concrete block masonry using Lawrencepur sand and Margalla crushed aggregate 1/2" (13mm) &amp; down gauge including scaffolding, raking out joints and curing in basement.</v>
          </cell>
        </row>
        <row r="4">
          <cell r="C4" t="str">
            <v>6" (150 mm) thick hollow block masonry</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77">
          <cell r="A277" t="str">
            <v>Providing and laying 1:3:6 cement concrete block masonry using Lawrencepur sand and Margalla crushed aggregate 1/2" (13mm) &amp; down gauge including scaffolding, raking out joints and curing in ground floor superstructure.</v>
          </cell>
        </row>
        <row r="505">
          <cell r="A505" t="str">
            <v>Providing and laying 1:2:4 cement concrete block masonry using Lawrencepur sand and Margalla crushed aggregate 1/2" (13mm) &amp; down gauge including scaffolding, raking out joints and curing in ground floor superstructure.</v>
          </cell>
        </row>
        <row r="609">
          <cell r="J609">
            <v>514.52792553191489</v>
          </cell>
        </row>
        <row r="625">
          <cell r="J625">
            <v>413.2978723404255</v>
          </cell>
        </row>
        <row r="651">
          <cell r="H651">
            <v>13070.495672872339</v>
          </cell>
        </row>
        <row r="677">
          <cell r="H677">
            <v>10057.04570611702</v>
          </cell>
        </row>
        <row r="707">
          <cell r="A707"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29">
          <cell r="H729">
            <v>13354.471694148935</v>
          </cell>
        </row>
        <row r="755">
          <cell r="H755">
            <v>11547.229805851064</v>
          </cell>
        </row>
        <row r="781">
          <cell r="H781">
            <v>10333.201747340423</v>
          </cell>
        </row>
        <row r="807">
          <cell r="H807">
            <v>12099.540515957447</v>
          </cell>
        </row>
      </sheetData>
      <sheetData sheetId="17">
        <row r="49">
          <cell r="H49">
            <v>14734.35595962602</v>
          </cell>
        </row>
        <row r="75">
          <cell r="H75">
            <v>13966.614636243641</v>
          </cell>
        </row>
        <row r="118">
          <cell r="A118" t="str">
            <v>Providing and laying first class brick masonry in steining of walls including scaffolding and curing upto 10 ft (3 m) depth.</v>
          </cell>
        </row>
        <row r="141">
          <cell r="H141">
            <v>15130.08602681603</v>
          </cell>
        </row>
        <row r="145">
          <cell r="A145" t="str">
            <v>Extra for every additional 5 ft (1.5 m) depth or part thereof for brick masonry in steining of walls.</v>
          </cell>
        </row>
        <row r="159">
          <cell r="H159">
            <v>214.48601550000001</v>
          </cell>
        </row>
        <row r="207">
          <cell r="H207">
            <v>1491.9794999999999</v>
          </cell>
        </row>
      </sheetData>
      <sheetData sheetId="18">
        <row r="30">
          <cell r="A30" t="str">
            <v>Providing, dressing and laying random rubble stone masonry in foundation, plinth and basement including scaffolding and curing.</v>
          </cell>
        </row>
        <row r="53">
          <cell r="H53">
            <v>8466.9635234362504</v>
          </cell>
        </row>
      </sheetData>
      <sheetData sheetId="19">
        <row r="50">
          <cell r="H50">
            <v>2159.2748095299676</v>
          </cell>
        </row>
      </sheetData>
      <sheetData sheetId="20">
        <row r="4">
          <cell r="A4" t="str">
            <v>Providing and laying hand mixed cement concrete bed under floors using graded Margalla crushed stone upto 1-1/2" (37 mm) and down gauge complete with leveling, ramming, watering and curing.</v>
          </cell>
        </row>
        <row r="26">
          <cell r="H26">
            <v>9861.2263481768441</v>
          </cell>
        </row>
        <row r="30">
          <cell r="A30" t="str">
            <v>Providing and laying 1:2:4 cement concrete floor using Margalla crushed aggrgate 3/4" (19mm) and down gauge in ground floor laid in panels including formwork, consolidation, finishing and curing.</v>
          </cell>
        </row>
        <row r="56">
          <cell r="H56">
            <v>732.50601488560687</v>
          </cell>
        </row>
        <row r="116">
          <cell r="H116">
            <v>1059.1989598284101</v>
          </cell>
        </row>
        <row r="120">
          <cell r="A120" t="str">
            <v>Extra above item 14-2(a) and 14-2(b)</v>
          </cell>
        </row>
        <row r="128">
          <cell r="H128">
            <v>77.125500000000002</v>
          </cell>
        </row>
        <row r="140">
          <cell r="H140">
            <v>92.550600000000003</v>
          </cell>
        </row>
        <row r="208">
          <cell r="H208">
            <v>964.26784745852592</v>
          </cell>
        </row>
        <row r="212">
          <cell r="A212" t="str">
            <v>Providing and laying terrazzo/mosaic floor in ground floor over 1" (25mm) thick base of 1:2:4 cement concrete using Margalla crushed aggrgate 3/4" (19mm) and down grade laid in panels or approved pattern including formwork, curing, cutting, removing and polishing.</v>
          </cell>
        </row>
        <row r="259">
          <cell r="A259" t="str">
            <v>Providing and laying super white 12"x12" marble tiles floor fine dressed on surface without winding in ground floor and laid over 1" (25mm) thick cement sand mortar 1:2 setting tiles with portland cement slurry over cement mortar, jointing and washing the tiles with white cement slurry including curing, rubbing and polishing including the cost of cement mortar.</v>
          </cell>
        </row>
        <row r="261">
          <cell r="C261" t="str">
            <v>3/4" (19 mm) thick marble tiles floor</v>
          </cell>
        </row>
        <row r="287">
          <cell r="H287">
            <v>4446.8464397781481</v>
          </cell>
        </row>
        <row r="291">
          <cell r="A291" t="str">
            <v xml:space="preserve">Providing and laying super white 1" (25mm) thick, marble floor in slabs exceeding 12"x12" marble size,fine dressed on surface without winding in ground floor and laid over 1" (25mm) thick cement sand mortar 1:2 setting tiles with portland cement slurry over cement mortar, jointing and washing the tiles with white cement slurry including curing, rubbing and polishing </v>
          </cell>
        </row>
        <row r="318">
          <cell r="H318">
            <v>5410.5295622781468</v>
          </cell>
        </row>
        <row r="333">
          <cell r="H333">
            <v>118.0818</v>
          </cell>
        </row>
        <row r="337">
          <cell r="A337" t="str">
            <v>Extra over item 14-9 to 14-22 for the description of work given below:</v>
          </cell>
        </row>
        <row r="347">
          <cell r="H347">
            <v>126.59220000000001</v>
          </cell>
        </row>
        <row r="351">
          <cell r="A351"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375">
          <cell r="H375">
            <v>2292.2825496637502</v>
          </cell>
        </row>
        <row r="387">
          <cell r="H387">
            <v>19.281375000000001</v>
          </cell>
        </row>
        <row r="398">
          <cell r="H398">
            <v>11.568825</v>
          </cell>
        </row>
        <row r="454">
          <cell r="H454">
            <v>19.281375000000001</v>
          </cell>
        </row>
        <row r="466">
          <cell r="H466">
            <v>11.568825</v>
          </cell>
        </row>
        <row r="542">
          <cell r="A542" t="str">
            <v>Providing and laying floor of flexible polyvinyl chloride P.V.C. Sheet 3 mm thick of Decora or any approved make and shade in ground floor including fixing with approved adhesive, laid over concrete base as approved by the Engineer (Cost of concrete will be paid separately).</v>
          </cell>
        </row>
        <row r="561">
          <cell r="H561">
            <v>2493.3876299999997</v>
          </cell>
        </row>
        <row r="565">
          <cell r="A565" t="str">
            <v>Providing and laying terrazzo dado/ skirting 7/8" (22mm) thick comprising 3/8" (9mm) thick topping 1:2 (one grey cement &amp; two marble chips) in ground floor over 1/2" (13mm) thick cement sand mortar base 1:4 with grinding, rubbing, polishing &amp; curing.</v>
          </cell>
        </row>
        <row r="566">
          <cell r="C566" t="str">
            <v>7/8" (22 mm) dado/skirting</v>
          </cell>
        </row>
        <row r="597">
          <cell r="H597">
            <v>868.92472049039998</v>
          </cell>
        </row>
        <row r="601">
          <cell r="A601" t="str">
            <v>Providing and fixing 3/8" (9mm) thick super white marble tiles dressed on the surface in dado/skirting and facing in ground floor over 1/2" (13mm) thick base of cement sand mortar 1:3, setting of tiles in slurry of grey cement over mortar base including filling the joints and washing the tiles with white cement slurry, curing, finishing, grinding, cleaning &amp; polishing.</v>
          </cell>
        </row>
        <row r="628">
          <cell r="H628">
            <v>1754.9620028395873</v>
          </cell>
        </row>
        <row r="660">
          <cell r="A660" t="str">
            <v xml:space="preserve">Extra for dado/skirting of any description </v>
          </cell>
        </row>
        <row r="668">
          <cell r="H668">
            <v>19.281375000000001</v>
          </cell>
        </row>
        <row r="680">
          <cell r="H680">
            <v>26.993925000000001</v>
          </cell>
        </row>
        <row r="692">
          <cell r="H692">
            <v>23.137650000000001</v>
          </cell>
        </row>
        <row r="696">
          <cell r="A696"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720">
          <cell r="H720">
            <v>2071.1487996273372</v>
          </cell>
        </row>
        <row r="731">
          <cell r="H731">
            <v>15.4251</v>
          </cell>
        </row>
        <row r="742">
          <cell r="H742">
            <v>19.281375000000001</v>
          </cell>
        </row>
        <row r="753">
          <cell r="H753">
            <v>13.4969625</v>
          </cell>
        </row>
      </sheetData>
      <sheetData sheetId="21">
        <row r="4">
          <cell r="A4" t="str">
            <v>Cement plaster using Lawrencepur sand on soffits of ceiling, cantilever slabs, sides and soffits of beams, in basement and ground floor including making edges, corners and curing.</v>
          </cell>
        </row>
        <row r="26">
          <cell r="H26">
            <v>289.29020443469994</v>
          </cell>
        </row>
        <row r="37">
          <cell r="J37">
            <v>889.5</v>
          </cell>
        </row>
        <row r="46">
          <cell r="J46">
            <v>119.15232519999999</v>
          </cell>
        </row>
        <row r="50">
          <cell r="H50">
            <v>276.72406693469998</v>
          </cell>
        </row>
        <row r="74">
          <cell r="H74">
            <v>253.27255471244999</v>
          </cell>
        </row>
        <row r="122">
          <cell r="H122">
            <v>357.03752633954991</v>
          </cell>
        </row>
        <row r="126">
          <cell r="A126" t="str">
            <v>3/4 inch (19mm) thick cement plaster using Lawrencepur sand on walls and columns in basement, plinth and ground floor including making edges, corners and curing.</v>
          </cell>
        </row>
        <row r="146">
          <cell r="H146">
            <v>321.86025800617494</v>
          </cell>
        </row>
        <row r="150">
          <cell r="A150" t="str">
            <v xml:space="preserve">Providing and applying 3/4" (19 mm) thick ornamental plaster with 1:3 cement sand mortar using Lawrencepur sand on walls, columns and slabs finished smooth in basement, plinth and first floor including curing </v>
          </cell>
        </row>
        <row r="173">
          <cell r="H173">
            <v>739.31346652300704</v>
          </cell>
        </row>
        <row r="177">
          <cell r="A177" t="str">
            <v>Extra for plaster work of any description on first floor.Upto 1/2 inch (13 mm) thick</v>
          </cell>
        </row>
        <row r="192">
          <cell r="H192">
            <v>120.34902375</v>
          </cell>
        </row>
        <row r="212">
          <cell r="H212">
            <v>128.22446812499999</v>
          </cell>
        </row>
        <row r="232">
          <cell r="H232">
            <v>104.598135</v>
          </cell>
        </row>
        <row r="252">
          <cell r="H252">
            <v>112.473579375</v>
          </cell>
        </row>
        <row r="281">
          <cell r="A281"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321">
          <cell r="H321">
            <v>192.68249993507811</v>
          </cell>
        </row>
        <row r="373">
          <cell r="H373">
            <v>306.64699874999997</v>
          </cell>
        </row>
        <row r="377">
          <cell r="A377" t="str">
            <v>Applying architectural coating such as Rockwall, Durock, Graphito or equivalent to interior or exterior walls including supplying all labour, materials, scaffoldings and removal of debris etc.</v>
          </cell>
        </row>
        <row r="396">
          <cell r="H396">
            <v>277.57201500000002</v>
          </cell>
        </row>
      </sheetData>
      <sheetData sheetId="22">
        <row r="60">
          <cell r="A60" t="str">
            <v>Providing and fixing First class deodar wood  shutters fully panelled with same wood and fixed with approved brass hinges and tower bolts.</v>
          </cell>
        </row>
        <row r="61">
          <cell r="C61" t="str">
            <v xml:space="preserve"> 1.5" (38 mm) thick fully panelled shutters.</v>
          </cell>
        </row>
        <row r="84">
          <cell r="H84">
            <v>6900.8236650600684</v>
          </cell>
        </row>
        <row r="184">
          <cell r="A184"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85">
          <cell r="C185" t="str">
            <v xml:space="preserve">Commercial wood </v>
          </cell>
        </row>
        <row r="220">
          <cell r="H220">
            <v>7094.9632679349143</v>
          </cell>
        </row>
        <row r="224">
          <cell r="A224" t="str">
            <v>Providing and fixing locks with brass or specially supplied screws of approved design including cutting wood to required shape and size with two operating keys.</v>
          </cell>
        </row>
        <row r="241">
          <cell r="H241">
            <v>5110.2292499999994</v>
          </cell>
        </row>
        <row r="262">
          <cell r="H262">
            <v>3740.5867499999999</v>
          </cell>
        </row>
        <row r="266">
          <cell r="A266" t="str">
            <v>Providing and fixing approved parliament hinges with screws.</v>
          </cell>
        </row>
        <row r="283">
          <cell r="H283">
            <v>841.46580000000006</v>
          </cell>
        </row>
        <row r="287">
          <cell r="A287" t="str">
            <v>Providing and fixing approved tower bolts with screws of same metal</v>
          </cell>
        </row>
        <row r="304">
          <cell r="H304">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91">
          <cell r="H91">
            <v>297.831742259625</v>
          </cell>
        </row>
      </sheetData>
      <sheetData sheetId="24">
        <row r="44">
          <cell r="A44" t="str">
            <v>Providing and laying stone pitching by hand packing with surface levelled off to the correct section and voids filled in 1:8 cement sand mortar in floors of bridges, along banks and/or in aprons.</v>
          </cell>
        </row>
        <row r="90">
          <cell r="H90">
            <v>5222.8995426168749</v>
          </cell>
        </row>
      </sheetData>
      <sheetData sheetId="25">
        <row r="34">
          <cell r="H34">
            <v>468.64379250000002</v>
          </cell>
        </row>
        <row r="119">
          <cell r="A119" t="str">
            <v>Excavation in all kind of soils in trenches and channels including dressing to required section and back-filling of excavated stuff including watering, ramming in layers including disposal of surplus earth.</v>
          </cell>
        </row>
        <row r="120">
          <cell r="C120" t="str">
            <v>Lift upto 5 ft. (1.5 m.) and lead upto 100 ft. (30 m.)</v>
          </cell>
        </row>
        <row r="130">
          <cell r="H130">
            <v>385.6275</v>
          </cell>
        </row>
        <row r="134">
          <cell r="A134" t="str">
            <v>Filling in trenches locally available fine aggregate (sand) for pipe bedding including watering, dressing, consolidation by ramming in layers not exceeding 9" (225mm) in depth to full compaction including all lead and lift.</v>
          </cell>
        </row>
        <row r="150">
          <cell r="H150">
            <v>2737.0576687500002</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28">
          <cell r="H28">
            <v>13460.106382978724</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197">
          <cell r="C197" t="str">
            <v>Stainless steel sink 40" x 20" (1000 mm x 500 mm)</v>
          </cell>
        </row>
        <row r="220">
          <cell r="H220">
            <v>8496.010638297872</v>
          </cell>
        </row>
        <row r="224">
          <cell r="A224" t="str">
            <v>Providing and fixing standing shower concealed in wall with approved quality control valves, mixer unit and moveable shower head.</v>
          </cell>
        </row>
        <row r="242">
          <cell r="H242">
            <v>9031.6620000000003</v>
          </cell>
        </row>
        <row r="246">
          <cell r="A246" t="str">
            <v>Providing and fixing approved quality chromium plated towel rail with bracket and screws.</v>
          </cell>
        </row>
        <row r="261">
          <cell r="H261">
            <v>1834.5744680851062</v>
          </cell>
        </row>
        <row r="265">
          <cell r="A265" t="str">
            <v>Providing and fixing approved quality C.P. brass toilet paper holder Master /Sonex or equivalent make.</v>
          </cell>
        </row>
        <row r="280">
          <cell r="H280">
            <v>1228.7234042553191</v>
          </cell>
        </row>
        <row r="284">
          <cell r="A284" t="str">
            <v>Providing and fixing looking mirror of Belgium/ Malaysian/ Indonesian glass with chromium plated screws.</v>
          </cell>
        </row>
        <row r="299">
          <cell r="H299">
            <v>2058.5106382978724</v>
          </cell>
        </row>
        <row r="347">
          <cell r="H347">
            <v>20304.521276595744</v>
          </cell>
        </row>
        <row r="404">
          <cell r="H404">
            <v>438.2978723404255</v>
          </cell>
        </row>
        <row r="408">
          <cell r="A408" t="str">
            <v>Providing and fitting superior quality plastic accessories of approved make.</v>
          </cell>
        </row>
        <row r="423">
          <cell r="H423">
            <v>504.78723404255317</v>
          </cell>
        </row>
        <row r="442">
          <cell r="H442">
            <v>1302.6595744680851</v>
          </cell>
        </row>
        <row r="446">
          <cell r="A446" t="str">
            <v xml:space="preserve">Providing and fixing superior quality 1/2" size C.P. tee stop cock of approved make. </v>
          </cell>
        </row>
        <row r="461">
          <cell r="H461">
            <v>1302.6595744680851</v>
          </cell>
        </row>
        <row r="480">
          <cell r="H480">
            <v>4984.0425531914889</v>
          </cell>
        </row>
        <row r="484">
          <cell r="A484" t="str">
            <v>Providing and fixing superior quality gun-metal peet/gate valve (Class150) of approved make.</v>
          </cell>
        </row>
        <row r="537">
          <cell r="H537">
            <v>1162.2340425531913</v>
          </cell>
        </row>
        <row r="556">
          <cell r="H556">
            <v>1743.3510638297871</v>
          </cell>
        </row>
        <row r="575">
          <cell r="H575">
            <v>2357.7127659574467</v>
          </cell>
        </row>
        <row r="594">
          <cell r="H594">
            <v>2111.7021276595742</v>
          </cell>
        </row>
        <row r="613">
          <cell r="H613">
            <v>5376.3297872340427</v>
          </cell>
        </row>
        <row r="632">
          <cell r="H632">
            <v>8188.8297872340427</v>
          </cell>
        </row>
        <row r="651">
          <cell r="H651">
            <v>14906.914893617022</v>
          </cell>
        </row>
        <row r="791">
          <cell r="H791">
            <v>1789.8936170212764</v>
          </cell>
        </row>
        <row r="810">
          <cell r="H810">
            <v>3156.117021276596</v>
          </cell>
        </row>
        <row r="848">
          <cell r="H848">
            <v>873.67021276595744</v>
          </cell>
        </row>
        <row r="943">
          <cell r="H943">
            <v>438.2978723404255</v>
          </cell>
        </row>
        <row r="962">
          <cell r="H962">
            <v>172.34042553191489</v>
          </cell>
        </row>
        <row r="981">
          <cell r="H981">
            <v>248.67021276595744</v>
          </cell>
        </row>
        <row r="985">
          <cell r="A985" t="str">
            <v>Providing and fixing 1/2" (12 mm) dia. connection pipe including check nuts.</v>
          </cell>
        </row>
        <row r="1000">
          <cell r="H100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60">
          <cell r="H60">
            <v>5721.8992691889216</v>
          </cell>
        </row>
        <row r="198">
          <cell r="H198">
            <v>159.7697367563608</v>
          </cell>
        </row>
        <row r="233">
          <cell r="H233">
            <v>409.86219374999996</v>
          </cell>
        </row>
        <row r="256">
          <cell r="H256">
            <v>9819.4095800250725</v>
          </cell>
        </row>
      </sheetData>
      <sheetData sheetId="28">
        <row r="18">
          <cell r="H18">
            <v>3336.7865540625003</v>
          </cell>
        </row>
        <row r="48">
          <cell r="H48">
            <v>17646.344225095723</v>
          </cell>
        </row>
        <row r="78">
          <cell r="H78">
            <v>16452.596117866946</v>
          </cell>
        </row>
        <row r="109">
          <cell r="H109">
            <v>19863.807095699998</v>
          </cell>
        </row>
      </sheetData>
      <sheetData sheetId="29">
        <row r="90">
          <cell r="A90"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109">
          <cell r="H109">
            <v>1053.3614625000002</v>
          </cell>
        </row>
        <row r="132">
          <cell r="H132">
            <v>1228.7554875000001</v>
          </cell>
        </row>
        <row r="154">
          <cell r="H154">
            <v>1684.2613500000002</v>
          </cell>
        </row>
        <row r="177">
          <cell r="H177">
            <v>3302.9660250000002</v>
          </cell>
        </row>
        <row r="200">
          <cell r="H200">
            <v>4765.5580500000005</v>
          </cell>
        </row>
        <row r="394">
          <cell r="H394">
            <v>6604.6023000000005</v>
          </cell>
        </row>
        <row r="415">
          <cell r="H415">
            <v>10334.55105</v>
          </cell>
        </row>
        <row r="440">
          <cell r="A440" t="str">
            <v>Providing and fixing C.I. sluice valve of BSS quality and weight, Class B, for C.I. pipe line and A.C. pipe line including cost of jointing material.</v>
          </cell>
        </row>
        <row r="461">
          <cell r="A461" t="str">
            <v>Providing and fixing fire hydrants standard pattern 3" (75mm) dia. inlet and 2.5" (65mm) dia screw outlet. BSS quality and weight, cost of jointing material is included.</v>
          </cell>
        </row>
        <row r="478">
          <cell r="H478">
            <v>16157.792249999999</v>
          </cell>
        </row>
      </sheetData>
      <sheetData sheetId="30">
        <row r="4">
          <cell r="A4" t="str">
            <v>Providing and fixing single leaf steel door  with frame fully panelled with M.S sheet 16 gauge (1.59mm) painted with two coats of red  oxide paint with brass fitting of approved make including cost of fabrication, iron lugs, cutting holes and making good the damages to walls.</v>
          </cell>
        </row>
        <row r="110">
          <cell r="H110">
            <v>11952.483936902692</v>
          </cell>
        </row>
        <row r="137">
          <cell r="A137" t="str">
            <v>Providing and fixing steel gate of flat iron sections of approved design with or without M.S. sheet covering including hold fast with or without roller and track arrangement including providing wicket shutter of required size with all accessories and locking arrangement as per direction of the Engineer Incharge.</v>
          </cell>
        </row>
        <row r="212">
          <cell r="H212">
            <v>8558.8066906867316</v>
          </cell>
        </row>
        <row r="260">
          <cell r="H260">
            <v>7990.8408787160424</v>
          </cell>
        </row>
        <row r="264">
          <cell r="A264"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284">
          <cell r="H284">
            <v>9330.5370759176894</v>
          </cell>
        </row>
        <row r="288">
          <cell r="A288" t="str">
            <v>Providing and fixing fixed or sliding aluminium wire gauze in aluminium frame as approved by Engineer incharge including aluminium fittings etc.</v>
          </cell>
        </row>
        <row r="306">
          <cell r="H306">
            <v>2798.4278475000001</v>
          </cell>
        </row>
        <row r="389">
          <cell r="A389" t="str">
            <v>Providing and fixing M.S. ties, angles, and flats including welding of all sides of the section at the junction, gusset plates, bolts, nuts, hoisting and erecting in position in steel trusses, frame and towers of approved design.</v>
          </cell>
        </row>
        <row r="415">
          <cell r="H415">
            <v>195.02146254925307</v>
          </cell>
        </row>
        <row r="419">
          <cell r="A419"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436">
          <cell r="H436">
            <v>818.07410200198217</v>
          </cell>
        </row>
        <row r="457">
          <cell r="H457">
            <v>1140.6931766699702</v>
          </cell>
        </row>
        <row r="461">
          <cell r="A461" t="str">
            <v>Providing and fixing fully glazed Aluminium swing doors (Deluxe model- 1.6mm) of anodized Shampane or approved color Alcop, Pakistan Cable or any approved section  including Aluminium fittings, hungs, cutting holes and making good damages to walls.</v>
          </cell>
        </row>
        <row r="485">
          <cell r="H485">
            <v>10915.60811433575</v>
          </cell>
        </row>
        <row r="489">
          <cell r="A489" t="str">
            <v>Providing and fixing iron grating in opening with flat iron 2" x 3/8" frame and 3/4" M.S. square or round bars placed at 4" c/c including two coats of black Japan paint.</v>
          </cell>
        </row>
        <row r="513">
          <cell r="H513">
            <v>5692.6828256065273</v>
          </cell>
        </row>
        <row r="554">
          <cell r="H554">
            <v>3406.4452570065114</v>
          </cell>
        </row>
        <row r="589">
          <cell r="H589">
            <v>3719.9255509394388</v>
          </cell>
        </row>
      </sheetData>
      <sheetData sheetId="31">
        <row r="4">
          <cell r="A4" t="str">
            <v>Rough dressing of the area for lawn including picking stones, pebbles, stubble, grass roots and other injurious matters and breaking of clods including disposal of rubbish within 300 ft (90m or 3 chains).</v>
          </cell>
        </row>
        <row r="12">
          <cell r="H12">
            <v>15.4251</v>
          </cell>
        </row>
        <row r="16">
          <cell r="A16" t="str">
            <v>Supplying and stacking well decayed cowdung manure from approved source including all leads and lifts.</v>
          </cell>
        </row>
        <row r="24">
          <cell r="H24">
            <v>1174.1692499999999</v>
          </cell>
        </row>
        <row r="28">
          <cell r="A28" t="str">
            <v>Spreading cowdung manure and mixing the same upto a depth of 4" (100mm) in the prepared bed including breaking clods, dressing for grassing including disposal of rubbish upto 300 ft (90 m or 3chains).</v>
          </cell>
        </row>
        <row r="36">
          <cell r="H36">
            <v>115.68825</v>
          </cell>
        </row>
        <row r="40">
          <cell r="A40" t="str">
            <v>Supplying and stacking approved garden soil (sweet earth) free from salts, pebbles and grass roots including all leads and lifts.</v>
          </cell>
        </row>
        <row r="48">
          <cell r="H48">
            <v>412.22249999999997</v>
          </cell>
        </row>
        <row r="52">
          <cell r="A52" t="str">
            <v>Spreading approved garden soil (sweet earth) in uniform thickness including mixing and breaking clods and dressing for grassing including disposal of rubbish within 300 ft. (90m or 3 chains).</v>
          </cell>
        </row>
        <row r="60">
          <cell r="H60">
            <v>96.406874999999999</v>
          </cell>
        </row>
        <row r="64">
          <cell r="A64" t="str">
            <v>Supplying live local grass in shape of grass mats.</v>
          </cell>
        </row>
        <row r="72">
          <cell r="H72">
            <v>286.26857999999999</v>
          </cell>
        </row>
        <row r="76">
          <cell r="A76" t="str">
            <v>Grassing by dibbing grass roots 3" (75 mm) apart including watering, weeding till such time the grass is set and becomes green and is fit for mowing.</v>
          </cell>
        </row>
        <row r="86">
          <cell r="H86">
            <v>77.125500000000002</v>
          </cell>
        </row>
      </sheetData>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6">
          <cell r="A36" t="str">
            <v>Concealed/open wiring from point to switch with length upto 30 ft. (10m) including any switch to switch wiring with 3x1.5 Sq.mm PVC insulated single core copper conductor cables.</v>
          </cell>
        </row>
        <row r="45">
          <cell r="J45">
            <v>590.40899999999999</v>
          </cell>
        </row>
        <row r="54">
          <cell r="H54">
            <v>2210.3769375000002</v>
          </cell>
        </row>
        <row r="58">
          <cell r="A58" t="str">
            <v>Concealed/open wiring from point to point with length upto 10 ft. (3m)  with 3x1.5 Sq.mm PVC insulated single core copper conductor cables.</v>
          </cell>
        </row>
        <row r="64">
          <cell r="J64">
            <v>663.11308125000005</v>
          </cell>
        </row>
        <row r="69">
          <cell r="A69" t="str">
            <v>Description same as item 30- 3 but wiring for two-way light points such that one light point is controlled by two numbers two-way switches and length from switches to point is upto 30 ft. (10 m).</v>
          </cell>
        </row>
        <row r="78">
          <cell r="J78">
            <v>787.21199999999999</v>
          </cell>
        </row>
        <row r="87">
          <cell r="H87">
            <v>2775.3544687499998</v>
          </cell>
        </row>
        <row r="144">
          <cell r="J144">
            <v>49.200749999999999</v>
          </cell>
        </row>
        <row r="154">
          <cell r="H154">
            <v>376.11978750000003</v>
          </cell>
        </row>
        <row r="167">
          <cell r="J167">
            <v>65.600999999999999</v>
          </cell>
        </row>
        <row r="177">
          <cell r="H177">
            <v>464.92492499999997</v>
          </cell>
        </row>
        <row r="190">
          <cell r="J190">
            <v>82.001249999999999</v>
          </cell>
        </row>
        <row r="200">
          <cell r="H200">
            <v>529.5951</v>
          </cell>
        </row>
        <row r="213">
          <cell r="J213">
            <v>98.401499999999999</v>
          </cell>
        </row>
        <row r="223">
          <cell r="H223">
            <v>614.74342500000012</v>
          </cell>
        </row>
        <row r="236">
          <cell r="J236">
            <v>82.001249999999999</v>
          </cell>
        </row>
        <row r="260">
          <cell r="J260">
            <v>393.60599999999999</v>
          </cell>
        </row>
        <row r="283">
          <cell r="J283">
            <v>98.401499999999999</v>
          </cell>
        </row>
        <row r="293">
          <cell r="H293">
            <v>702.27421875000005</v>
          </cell>
        </row>
        <row r="306">
          <cell r="J306">
            <v>98.401499999999999</v>
          </cell>
        </row>
        <row r="316">
          <cell r="H316">
            <v>738.57639375000008</v>
          </cell>
        </row>
        <row r="320">
          <cell r="A320" t="str">
            <v>Supply and installation of 3/4" (20 mm) dia PVC concealed conduit  including all accessories such as bends, elbows etc.</v>
          </cell>
        </row>
        <row r="329">
          <cell r="J329">
            <v>23.61636</v>
          </cell>
        </row>
        <row r="339">
          <cell r="H339">
            <v>90.170347500000005</v>
          </cell>
        </row>
        <row r="343">
          <cell r="A343" t="str">
            <v>Supply and installation of 1" (25 mm) dia PVC concealed conduit  including all accessories such as bends, elbows etc.</v>
          </cell>
        </row>
        <row r="352">
          <cell r="J352">
            <v>23.61636</v>
          </cell>
        </row>
        <row r="362">
          <cell r="H362">
            <v>112.98885749999999</v>
          </cell>
        </row>
        <row r="366">
          <cell r="A366" t="str">
            <v>Supply and installation of 1.5" (40 mm) dia PVC concealed conduit  including all accessories such as bends, elbows etc.</v>
          </cell>
        </row>
        <row r="375">
          <cell r="J375">
            <v>27.552420000000001</v>
          </cell>
        </row>
        <row r="385">
          <cell r="H385">
            <v>200.59278750000001</v>
          </cell>
        </row>
        <row r="389">
          <cell r="A389" t="str">
            <v>Supply and installation of 2" (50 mm) dia PVC concealed conduit  including all accessories such as bends, elbows etc.</v>
          </cell>
        </row>
        <row r="398">
          <cell r="J398">
            <v>39.360599999999998</v>
          </cell>
        </row>
        <row r="408">
          <cell r="H408">
            <v>282.75803999999999</v>
          </cell>
        </row>
        <row r="421">
          <cell r="J421">
            <v>7.8721199999999998</v>
          </cell>
        </row>
        <row r="431">
          <cell r="H431">
            <v>77.753806874999995</v>
          </cell>
        </row>
        <row r="444">
          <cell r="J444">
            <v>7.8721199999999998</v>
          </cell>
        </row>
        <row r="454">
          <cell r="H454">
            <v>103.60747125000002</v>
          </cell>
        </row>
        <row r="467">
          <cell r="J467">
            <v>7.8721199999999998</v>
          </cell>
        </row>
        <row r="569">
          <cell r="H569">
            <v>1989.2554694999999</v>
          </cell>
        </row>
        <row r="582">
          <cell r="J582">
            <v>65.742840000000001</v>
          </cell>
        </row>
        <row r="605">
          <cell r="J605">
            <v>98.614260000000002</v>
          </cell>
        </row>
        <row r="615">
          <cell r="H615">
            <v>5198.4342270000006</v>
          </cell>
        </row>
        <row r="628">
          <cell r="J628">
            <v>98.614260000000002</v>
          </cell>
        </row>
        <row r="642">
          <cell r="A642" t="str">
            <v>Supply and installation of 3/0 SWG (70 sq.mm) ECC solid bare hard drawn electrolytic copper wire as earth continuity conductor in already installed/laid conduit or underground pipe.</v>
          </cell>
        </row>
        <row r="651">
          <cell r="J651">
            <v>15.74424</v>
          </cell>
        </row>
        <row r="662">
          <cell r="H662">
            <v>1082.1107522446875</v>
          </cell>
        </row>
        <row r="675">
          <cell r="J675">
            <v>131.202</v>
          </cell>
        </row>
        <row r="684">
          <cell r="H684">
            <v>1339.9447500000001</v>
          </cell>
        </row>
        <row r="740">
          <cell r="J740">
            <v>164.0025</v>
          </cell>
        </row>
        <row r="749">
          <cell r="H749">
            <v>7181.4256875000001</v>
          </cell>
        </row>
        <row r="774">
          <cell r="A774" t="str">
            <v>Supply and install 56" (1.42 m) sweep ceiling fan with fan hook and dimmer complete with all accessories.</v>
          </cell>
        </row>
        <row r="789">
          <cell r="H789">
            <v>4616.8919999999998</v>
          </cell>
        </row>
        <row r="793">
          <cell r="A793" t="str">
            <v>Supply and install earth connecting point of 10"x 2"x 1/4" (255mm x 50mm x 6mm) size of tinned copper bar, including brass/tinned copper bolts, nuts and washers.</v>
          </cell>
        </row>
        <row r="802">
          <cell r="J802">
            <v>196.803</v>
          </cell>
        </row>
        <row r="808">
          <cell r="H808">
            <v>1034.5454999999999</v>
          </cell>
        </row>
        <row r="825">
          <cell r="J825">
            <v>4350.8642574959986</v>
          </cell>
        </row>
        <row r="842">
          <cell r="A842" t="str">
            <v>Supply and install 12" x 1/8" (25mm x 3mm) copper strip for lighting protection including all installation accessories such as copper clamps nuts, bolts, washers, testing terminal etc. on surface of roof, wall etc.</v>
          </cell>
        </row>
        <row r="851">
          <cell r="J851">
            <v>23.61636</v>
          </cell>
        </row>
        <row r="861">
          <cell r="H861">
            <v>1131.447042</v>
          </cell>
        </row>
        <row r="865">
          <cell r="A865"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74">
          <cell r="J874">
            <v>787.21199999999999</v>
          </cell>
        </row>
        <row r="885">
          <cell r="H885">
            <v>9377.0645624999997</v>
          </cell>
        </row>
        <row r="898">
          <cell r="J898">
            <v>787.21199999999999</v>
          </cell>
        </row>
        <row r="913">
          <cell r="A913" t="str">
            <v>Construction of 20" x 20" (500mm x 500 mm) square inspection chamber for earth electrodes including medium duty C.I. cover and all associated civil works.</v>
          </cell>
        </row>
        <row r="923">
          <cell r="J923">
            <v>865.93373190000011</v>
          </cell>
        </row>
        <row r="933">
          <cell r="H933">
            <v>8364.7529405116438</v>
          </cell>
        </row>
        <row r="963">
          <cell r="A963" t="str">
            <v>Supply and install 10" (250 mm) sweep exhaust fan including plastic louvers.</v>
          </cell>
        </row>
        <row r="978">
          <cell r="H978">
            <v>2289.8294999999998</v>
          </cell>
        </row>
        <row r="991">
          <cell r="J991">
            <v>295.2045</v>
          </cell>
        </row>
      </sheetData>
      <sheetData sheetId="33">
        <row r="4">
          <cell r="A4" t="str">
            <v>Providing and fixing plain PVC water stop in vertical or horizontal expansion joints including cutting or jointing.</v>
          </cell>
        </row>
        <row r="21">
          <cell r="H21">
            <v>2104.5509999999999</v>
          </cell>
        </row>
        <row r="25">
          <cell r="A25" t="str">
            <v xml:space="preserve">Spraying anti-termite chemical Biflex or equivalent mixed with water in the ratio of 1:40 </v>
          </cell>
        </row>
        <row r="41">
          <cell r="H41">
            <v>155.67223680000001</v>
          </cell>
        </row>
      </sheetData>
      <sheetData sheetId="34">
        <row r="72">
          <cell r="J72">
            <v>13026.712246299998</v>
          </cell>
        </row>
        <row r="113">
          <cell r="H113">
            <v>20848.125123119247</v>
          </cell>
        </row>
        <row r="138">
          <cell r="H138">
            <v>270.09721658745002</v>
          </cell>
        </row>
        <row r="156">
          <cell r="J156">
            <v>819.32017999999994</v>
          </cell>
        </row>
        <row r="173">
          <cell r="J173">
            <v>889.5</v>
          </cell>
        </row>
        <row r="180">
          <cell r="J180">
            <v>1147.048252</v>
          </cell>
        </row>
        <row r="198">
          <cell r="J198">
            <v>1122.5</v>
          </cell>
        </row>
        <row r="230">
          <cell r="J230">
            <v>9695.1443959999997</v>
          </cell>
        </row>
        <row r="247">
          <cell r="J247">
            <v>946</v>
          </cell>
        </row>
        <row r="259">
          <cell r="J259">
            <v>2997.93067875</v>
          </cell>
        </row>
      </sheetData>
      <sheetData sheetId="35">
        <row r="10">
          <cell r="B10" t="str">
            <v>M1.2</v>
          </cell>
          <cell r="C10" t="str">
            <v>Cement Sand Mortar 1 : 2</v>
          </cell>
          <cell r="F10" t="str">
            <v>Cu.m.</v>
          </cell>
          <cell r="G10" t="str">
            <v>@</v>
          </cell>
          <cell r="H10">
            <v>10554.32</v>
          </cell>
        </row>
        <row r="18">
          <cell r="B18" t="str">
            <v>M1.3</v>
          </cell>
          <cell r="C18" t="str">
            <v>Cement Sand Mortar 1 : 3</v>
          </cell>
          <cell r="F18" t="str">
            <v>Cu.m.</v>
          </cell>
          <cell r="G18" t="str">
            <v>@</v>
          </cell>
          <cell r="H18">
            <v>8072.119999999999</v>
          </cell>
        </row>
        <row r="26">
          <cell r="B26" t="str">
            <v>M1.4</v>
          </cell>
          <cell r="C26" t="str">
            <v>Cement Sand Mortar 1 : 4</v>
          </cell>
          <cell r="F26" t="str">
            <v>Cu.m.</v>
          </cell>
          <cell r="G26" t="str">
            <v>@</v>
          </cell>
          <cell r="H26">
            <v>6831.0199999999995</v>
          </cell>
        </row>
        <row r="30">
          <cell r="B30" t="str">
            <v>M1.5</v>
          </cell>
          <cell r="C30" t="str">
            <v>Cement Sand Mortar 1 : 5</v>
          </cell>
          <cell r="F30" t="str">
            <v>Cu.m.</v>
          </cell>
          <cell r="G30" t="str">
            <v>@</v>
          </cell>
          <cell r="H30">
            <v>6107.0450000000001</v>
          </cell>
        </row>
        <row r="34">
          <cell r="B34" t="str">
            <v>M1.6</v>
          </cell>
          <cell r="C34" t="str">
            <v>Cement Sand Mortar 1 : 6</v>
          </cell>
          <cell r="F34" t="str">
            <v>Cu.m.</v>
          </cell>
          <cell r="G34" t="str">
            <v>@</v>
          </cell>
          <cell r="H34">
            <v>5589.92</v>
          </cell>
        </row>
      </sheetData>
      <sheetData sheetId="36">
        <row r="38">
          <cell r="K38">
            <v>553</v>
          </cell>
        </row>
        <row r="40">
          <cell r="K40">
            <v>51</v>
          </cell>
        </row>
        <row r="83">
          <cell r="K83">
            <v>7.8</v>
          </cell>
        </row>
      </sheetData>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EN"/>
      <sheetName val="ITEMS"/>
      <sheetName val="ANALYSIS"/>
      <sheetName val="MAT"/>
      <sheetName val="LAB"/>
      <sheetName val="EQP"/>
      <sheetName val="C-NS"/>
      <sheetName val="P-NS"/>
      <sheetName val="E-NS"/>
      <sheetName val="E-NS2"/>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24">
          <cell r="H624">
            <v>4073.0464124999999</v>
          </cell>
        </row>
        <row r="645">
          <cell r="H645">
            <v>2521.8265499999998</v>
          </cell>
        </row>
        <row r="666">
          <cell r="H666">
            <v>5375.8024875000001</v>
          </cell>
        </row>
        <row r="688">
          <cell r="H688">
            <v>7786.5727500000003</v>
          </cell>
        </row>
        <row r="710">
          <cell r="H710">
            <v>1138.487625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64">
          <cell r="H164">
            <v>123.98589</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638">
          <cell r="H638">
            <v>4297.2493545000007</v>
          </cell>
        </row>
      </sheetData>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1"/>
      <sheetName val="C-NS"/>
      <sheetName val="P-NS"/>
      <sheetName val="E-NS"/>
      <sheetName val="E-NS2"/>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Ref"/>
      <sheetName val="MORTAR"/>
      <sheetName val="Shutt"/>
      <sheetName val="M. MAT"/>
      <sheetName val="Sheet2"/>
    </sheetNames>
    <sheetDataSet>
      <sheetData sheetId="0" refreshError="1"/>
      <sheetData sheetId="1" refreshError="1"/>
      <sheetData sheetId="2" refreshError="1"/>
      <sheetData sheetId="3" refreshError="1"/>
      <sheetData sheetId="4">
        <row r="1203">
          <cell r="H1203">
            <v>6556.78449</v>
          </cell>
        </row>
        <row r="1272">
          <cell r="H1272">
            <v>617.60903625000003</v>
          </cell>
        </row>
        <row r="1318">
          <cell r="H1318">
            <v>2363.8832775000001</v>
          </cell>
        </row>
        <row r="1341">
          <cell r="H1341">
            <v>4366.6463475</v>
          </cell>
        </row>
        <row r="1364">
          <cell r="H1364">
            <v>16733.401132500003</v>
          </cell>
        </row>
        <row r="1979">
          <cell r="H1979">
            <v>6862.5560699999996</v>
          </cell>
        </row>
        <row r="2004">
          <cell r="H2004">
            <v>507.02702625000001</v>
          </cell>
        </row>
        <row r="2028">
          <cell r="H2028">
            <v>73998.814500000008</v>
          </cell>
        </row>
        <row r="2052">
          <cell r="H2052">
            <v>601.26862499999993</v>
          </cell>
        </row>
        <row r="2077">
          <cell r="H2077">
            <v>724.99996494674997</v>
          </cell>
        </row>
        <row r="2099">
          <cell r="H2099">
            <v>3488.8207499999999</v>
          </cell>
        </row>
        <row r="2117">
          <cell r="H2117">
            <v>29248.471799999999</v>
          </cell>
        </row>
        <row r="2136">
          <cell r="H2136">
            <v>184.9239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I55"/>
  <sheetViews>
    <sheetView tabSelected="1" view="pageBreakPreview" zoomScale="60" workbookViewId="0">
      <selection sqref="A1:I55"/>
    </sheetView>
  </sheetViews>
  <sheetFormatPr defaultColWidth="8.85546875" defaultRowHeight="12.75"/>
  <cols>
    <col min="1" max="1" width="8.85546875" style="94"/>
    <col min="2" max="2" width="8.85546875" style="93"/>
    <col min="3" max="6" width="8.85546875" style="95"/>
    <col min="7" max="7" width="8.85546875" style="93"/>
    <col min="8" max="8" width="8.85546875" style="96"/>
    <col min="9" max="16384" width="8.85546875" style="93"/>
  </cols>
  <sheetData>
    <row r="1" spans="1:9">
      <c r="A1" s="114" t="s">
        <v>248</v>
      </c>
      <c r="B1" s="115"/>
      <c r="C1" s="115"/>
      <c r="D1" s="115"/>
      <c r="E1" s="115"/>
      <c r="F1" s="115"/>
      <c r="G1" s="115"/>
      <c r="H1" s="115"/>
      <c r="I1" s="115"/>
    </row>
    <row r="2" spans="1:9">
      <c r="A2" s="115"/>
      <c r="B2" s="115"/>
      <c r="C2" s="115"/>
      <c r="D2" s="115"/>
      <c r="E2" s="115"/>
      <c r="F2" s="115"/>
      <c r="G2" s="115"/>
      <c r="H2" s="115"/>
      <c r="I2" s="115"/>
    </row>
    <row r="3" spans="1:9">
      <c r="A3" s="115"/>
      <c r="B3" s="115"/>
      <c r="C3" s="115"/>
      <c r="D3" s="115"/>
      <c r="E3" s="115"/>
      <c r="F3" s="115"/>
      <c r="G3" s="115"/>
      <c r="H3" s="115"/>
      <c r="I3" s="115"/>
    </row>
    <row r="4" spans="1:9">
      <c r="A4" s="115"/>
      <c r="B4" s="115"/>
      <c r="C4" s="115"/>
      <c r="D4" s="115"/>
      <c r="E4" s="115"/>
      <c r="F4" s="115"/>
      <c r="G4" s="115"/>
      <c r="H4" s="115"/>
      <c r="I4" s="115"/>
    </row>
    <row r="5" spans="1:9">
      <c r="A5" s="115"/>
      <c r="B5" s="115"/>
      <c r="C5" s="115"/>
      <c r="D5" s="115"/>
      <c r="E5" s="115"/>
      <c r="F5" s="115"/>
      <c r="G5" s="115"/>
      <c r="H5" s="115"/>
      <c r="I5" s="115"/>
    </row>
    <row r="6" spans="1:9">
      <c r="A6" s="115"/>
      <c r="B6" s="115"/>
      <c r="C6" s="115"/>
      <c r="D6" s="115"/>
      <c r="E6" s="115"/>
      <c r="F6" s="115"/>
      <c r="G6" s="115"/>
      <c r="H6" s="115"/>
      <c r="I6" s="115"/>
    </row>
    <row r="7" spans="1:9">
      <c r="A7" s="115"/>
      <c r="B7" s="115"/>
      <c r="C7" s="115"/>
      <c r="D7" s="115"/>
      <c r="E7" s="115"/>
      <c r="F7" s="115"/>
      <c r="G7" s="115"/>
      <c r="H7" s="115"/>
      <c r="I7" s="115"/>
    </row>
    <row r="8" spans="1:9">
      <c r="A8" s="115"/>
      <c r="B8" s="115"/>
      <c r="C8" s="115"/>
      <c r="D8" s="115"/>
      <c r="E8" s="115"/>
      <c r="F8" s="115"/>
      <c r="G8" s="115"/>
      <c r="H8" s="115"/>
      <c r="I8" s="115"/>
    </row>
    <row r="9" spans="1:9">
      <c r="A9" s="115"/>
      <c r="B9" s="115"/>
      <c r="C9" s="115"/>
      <c r="D9" s="115"/>
      <c r="E9" s="115"/>
      <c r="F9" s="115"/>
      <c r="G9" s="115"/>
      <c r="H9" s="115"/>
      <c r="I9" s="115"/>
    </row>
    <row r="10" spans="1:9">
      <c r="A10" s="115"/>
      <c r="B10" s="115"/>
      <c r="C10" s="115"/>
      <c r="D10" s="115"/>
      <c r="E10" s="115"/>
      <c r="F10" s="115"/>
      <c r="G10" s="115"/>
      <c r="H10" s="115"/>
      <c r="I10" s="115"/>
    </row>
    <row r="11" spans="1:9">
      <c r="A11" s="115"/>
      <c r="B11" s="115"/>
      <c r="C11" s="115"/>
      <c r="D11" s="115"/>
      <c r="E11" s="115"/>
      <c r="F11" s="115"/>
      <c r="G11" s="115"/>
      <c r="H11" s="115"/>
      <c r="I11" s="115"/>
    </row>
    <row r="12" spans="1:9">
      <c r="A12" s="115"/>
      <c r="B12" s="115"/>
      <c r="C12" s="115"/>
      <c r="D12" s="115"/>
      <c r="E12" s="115"/>
      <c r="F12" s="115"/>
      <c r="G12" s="115"/>
      <c r="H12" s="115"/>
      <c r="I12" s="115"/>
    </row>
    <row r="13" spans="1:9">
      <c r="A13" s="115"/>
      <c r="B13" s="115"/>
      <c r="C13" s="115"/>
      <c r="D13" s="115"/>
      <c r="E13" s="115"/>
      <c r="F13" s="115"/>
      <c r="G13" s="115"/>
      <c r="H13" s="115"/>
      <c r="I13" s="115"/>
    </row>
    <row r="14" spans="1:9">
      <c r="A14" s="115"/>
      <c r="B14" s="115"/>
      <c r="C14" s="115"/>
      <c r="D14" s="115"/>
      <c r="E14" s="115"/>
      <c r="F14" s="115"/>
      <c r="G14" s="115"/>
      <c r="H14" s="115"/>
      <c r="I14" s="115"/>
    </row>
    <row r="15" spans="1:9">
      <c r="A15" s="115"/>
      <c r="B15" s="115"/>
      <c r="C15" s="115"/>
      <c r="D15" s="115"/>
      <c r="E15" s="115"/>
      <c r="F15" s="115"/>
      <c r="G15" s="115"/>
      <c r="H15" s="115"/>
      <c r="I15" s="115"/>
    </row>
    <row r="16" spans="1:9">
      <c r="A16" s="115"/>
      <c r="B16" s="115"/>
      <c r="C16" s="115"/>
      <c r="D16" s="115"/>
      <c r="E16" s="115"/>
      <c r="F16" s="115"/>
      <c r="G16" s="115"/>
      <c r="H16" s="115"/>
      <c r="I16" s="115"/>
    </row>
    <row r="17" spans="1:9">
      <c r="A17" s="115"/>
      <c r="B17" s="115"/>
      <c r="C17" s="115"/>
      <c r="D17" s="115"/>
      <c r="E17" s="115"/>
      <c r="F17" s="115"/>
      <c r="G17" s="115"/>
      <c r="H17" s="115"/>
      <c r="I17" s="115"/>
    </row>
    <row r="18" spans="1:9">
      <c r="A18" s="115"/>
      <c r="B18" s="115"/>
      <c r="C18" s="115"/>
      <c r="D18" s="115"/>
      <c r="E18" s="115"/>
      <c r="F18" s="115"/>
      <c r="G18" s="115"/>
      <c r="H18" s="115"/>
      <c r="I18" s="115"/>
    </row>
    <row r="19" spans="1:9">
      <c r="A19" s="115"/>
      <c r="B19" s="115"/>
      <c r="C19" s="115"/>
      <c r="D19" s="115"/>
      <c r="E19" s="115"/>
      <c r="F19" s="115"/>
      <c r="G19" s="115"/>
      <c r="H19" s="115"/>
      <c r="I19" s="115"/>
    </row>
    <row r="20" spans="1:9">
      <c r="A20" s="115"/>
      <c r="B20" s="115"/>
      <c r="C20" s="115"/>
      <c r="D20" s="115"/>
      <c r="E20" s="115"/>
      <c r="F20" s="115"/>
      <c r="G20" s="115"/>
      <c r="H20" s="115"/>
      <c r="I20" s="115"/>
    </row>
    <row r="21" spans="1:9">
      <c r="A21" s="115"/>
      <c r="B21" s="115"/>
      <c r="C21" s="115"/>
      <c r="D21" s="115"/>
      <c r="E21" s="115"/>
      <c r="F21" s="115"/>
      <c r="G21" s="115"/>
      <c r="H21" s="115"/>
      <c r="I21" s="115"/>
    </row>
    <row r="22" spans="1:9">
      <c r="A22" s="115"/>
      <c r="B22" s="115"/>
      <c r="C22" s="115"/>
      <c r="D22" s="115"/>
      <c r="E22" s="115"/>
      <c r="F22" s="115"/>
      <c r="G22" s="115"/>
      <c r="H22" s="115"/>
      <c r="I22" s="115"/>
    </row>
    <row r="23" spans="1:9">
      <c r="A23" s="115"/>
      <c r="B23" s="115"/>
      <c r="C23" s="115"/>
      <c r="D23" s="115"/>
      <c r="E23" s="115"/>
      <c r="F23" s="115"/>
      <c r="G23" s="115"/>
      <c r="H23" s="115"/>
      <c r="I23" s="115"/>
    </row>
    <row r="24" spans="1:9">
      <c r="A24" s="115"/>
      <c r="B24" s="115"/>
      <c r="C24" s="115"/>
      <c r="D24" s="115"/>
      <c r="E24" s="115"/>
      <c r="F24" s="115"/>
      <c r="G24" s="115"/>
      <c r="H24" s="115"/>
      <c r="I24" s="115"/>
    </row>
    <row r="25" spans="1:9">
      <c r="A25" s="115"/>
      <c r="B25" s="115"/>
      <c r="C25" s="115"/>
      <c r="D25" s="115"/>
      <c r="E25" s="115"/>
      <c r="F25" s="115"/>
      <c r="G25" s="115"/>
      <c r="H25" s="115"/>
      <c r="I25" s="115"/>
    </row>
    <row r="26" spans="1:9">
      <c r="A26" s="115"/>
      <c r="B26" s="115"/>
      <c r="C26" s="115"/>
      <c r="D26" s="115"/>
      <c r="E26" s="115"/>
      <c r="F26" s="115"/>
      <c r="G26" s="115"/>
      <c r="H26" s="115"/>
      <c r="I26" s="115"/>
    </row>
    <row r="27" spans="1:9">
      <c r="A27" s="115"/>
      <c r="B27" s="115"/>
      <c r="C27" s="115"/>
      <c r="D27" s="115"/>
      <c r="E27" s="115"/>
      <c r="F27" s="115"/>
      <c r="G27" s="115"/>
      <c r="H27" s="115"/>
      <c r="I27" s="115"/>
    </row>
    <row r="28" spans="1:9">
      <c r="A28" s="115"/>
      <c r="B28" s="115"/>
      <c r="C28" s="115"/>
      <c r="D28" s="115"/>
      <c r="E28" s="115"/>
      <c r="F28" s="115"/>
      <c r="G28" s="115"/>
      <c r="H28" s="115"/>
      <c r="I28" s="115"/>
    </row>
    <row r="29" spans="1:9">
      <c r="A29" s="115"/>
      <c r="B29" s="115"/>
      <c r="C29" s="115"/>
      <c r="D29" s="115"/>
      <c r="E29" s="115"/>
      <c r="F29" s="115"/>
      <c r="G29" s="115"/>
      <c r="H29" s="115"/>
      <c r="I29" s="115"/>
    </row>
    <row r="30" spans="1:9">
      <c r="A30" s="115"/>
      <c r="B30" s="115"/>
      <c r="C30" s="115"/>
      <c r="D30" s="115"/>
      <c r="E30" s="115"/>
      <c r="F30" s="115"/>
      <c r="G30" s="115"/>
      <c r="H30" s="115"/>
      <c r="I30" s="115"/>
    </row>
    <row r="31" spans="1:9">
      <c r="A31" s="115"/>
      <c r="B31" s="115"/>
      <c r="C31" s="115"/>
      <c r="D31" s="115"/>
      <c r="E31" s="115"/>
      <c r="F31" s="115"/>
      <c r="G31" s="115"/>
      <c r="H31" s="115"/>
      <c r="I31" s="115"/>
    </row>
    <row r="32" spans="1:9">
      <c r="A32" s="115"/>
      <c r="B32" s="115"/>
      <c r="C32" s="115"/>
      <c r="D32" s="115"/>
      <c r="E32" s="115"/>
      <c r="F32" s="115"/>
      <c r="G32" s="115"/>
      <c r="H32" s="115"/>
      <c r="I32" s="115"/>
    </row>
    <row r="33" spans="1:9">
      <c r="A33" s="115"/>
      <c r="B33" s="115"/>
      <c r="C33" s="115"/>
      <c r="D33" s="115"/>
      <c r="E33" s="115"/>
      <c r="F33" s="115"/>
      <c r="G33" s="115"/>
      <c r="H33" s="115"/>
      <c r="I33" s="115"/>
    </row>
    <row r="34" spans="1:9">
      <c r="A34" s="115"/>
      <c r="B34" s="115"/>
      <c r="C34" s="115"/>
      <c r="D34" s="115"/>
      <c r="E34" s="115"/>
      <c r="F34" s="115"/>
      <c r="G34" s="115"/>
      <c r="H34" s="115"/>
      <c r="I34" s="115"/>
    </row>
    <row r="35" spans="1:9">
      <c r="A35" s="115"/>
      <c r="B35" s="115"/>
      <c r="C35" s="115"/>
      <c r="D35" s="115"/>
      <c r="E35" s="115"/>
      <c r="F35" s="115"/>
      <c r="G35" s="115"/>
      <c r="H35" s="115"/>
      <c r="I35" s="115"/>
    </row>
    <row r="36" spans="1:9">
      <c r="A36" s="115"/>
      <c r="B36" s="115"/>
      <c r="C36" s="115"/>
      <c r="D36" s="115"/>
      <c r="E36" s="115"/>
      <c r="F36" s="115"/>
      <c r="G36" s="115"/>
      <c r="H36" s="115"/>
      <c r="I36" s="115"/>
    </row>
    <row r="37" spans="1:9">
      <c r="A37" s="115"/>
      <c r="B37" s="115"/>
      <c r="C37" s="115"/>
      <c r="D37" s="115"/>
      <c r="E37" s="115"/>
      <c r="F37" s="115"/>
      <c r="G37" s="115"/>
      <c r="H37" s="115"/>
      <c r="I37" s="115"/>
    </row>
    <row r="38" spans="1:9">
      <c r="A38" s="115"/>
      <c r="B38" s="115"/>
      <c r="C38" s="115"/>
      <c r="D38" s="115"/>
      <c r="E38" s="115"/>
      <c r="F38" s="115"/>
      <c r="G38" s="115"/>
      <c r="H38" s="115"/>
      <c r="I38" s="115"/>
    </row>
    <row r="39" spans="1:9">
      <c r="A39" s="115"/>
      <c r="B39" s="115"/>
      <c r="C39" s="115"/>
      <c r="D39" s="115"/>
      <c r="E39" s="115"/>
      <c r="F39" s="115"/>
      <c r="G39" s="115"/>
      <c r="H39" s="115"/>
      <c r="I39" s="115"/>
    </row>
    <row r="40" spans="1:9">
      <c r="A40" s="115"/>
      <c r="B40" s="115"/>
      <c r="C40" s="115"/>
      <c r="D40" s="115"/>
      <c r="E40" s="115"/>
      <c r="F40" s="115"/>
      <c r="G40" s="115"/>
      <c r="H40" s="115"/>
      <c r="I40" s="115"/>
    </row>
    <row r="41" spans="1:9">
      <c r="A41" s="115"/>
      <c r="B41" s="115"/>
      <c r="C41" s="115"/>
      <c r="D41" s="115"/>
      <c r="E41" s="115"/>
      <c r="F41" s="115"/>
      <c r="G41" s="115"/>
      <c r="H41" s="115"/>
      <c r="I41" s="115"/>
    </row>
    <row r="42" spans="1:9">
      <c r="A42" s="115"/>
      <c r="B42" s="115"/>
      <c r="C42" s="115"/>
      <c r="D42" s="115"/>
      <c r="E42" s="115"/>
      <c r="F42" s="115"/>
      <c r="G42" s="115"/>
      <c r="H42" s="115"/>
      <c r="I42" s="115"/>
    </row>
    <row r="43" spans="1:9">
      <c r="A43" s="115"/>
      <c r="B43" s="115"/>
      <c r="C43" s="115"/>
      <c r="D43" s="115"/>
      <c r="E43" s="115"/>
      <c r="F43" s="115"/>
      <c r="G43" s="115"/>
      <c r="H43" s="115"/>
      <c r="I43" s="115"/>
    </row>
    <row r="44" spans="1:9">
      <c r="A44" s="115"/>
      <c r="B44" s="115"/>
      <c r="C44" s="115"/>
      <c r="D44" s="115"/>
      <c r="E44" s="115"/>
      <c r="F44" s="115"/>
      <c r="G44" s="115"/>
      <c r="H44" s="115"/>
      <c r="I44" s="115"/>
    </row>
    <row r="45" spans="1:9">
      <c r="A45" s="115"/>
      <c r="B45" s="115"/>
      <c r="C45" s="115"/>
      <c r="D45" s="115"/>
      <c r="E45" s="115"/>
      <c r="F45" s="115"/>
      <c r="G45" s="115"/>
      <c r="H45" s="115"/>
      <c r="I45" s="115"/>
    </row>
    <row r="46" spans="1:9">
      <c r="A46" s="115"/>
      <c r="B46" s="115"/>
      <c r="C46" s="115"/>
      <c r="D46" s="115"/>
      <c r="E46" s="115"/>
      <c r="F46" s="115"/>
      <c r="G46" s="115"/>
      <c r="H46" s="115"/>
      <c r="I46" s="115"/>
    </row>
    <row r="47" spans="1:9">
      <c r="A47" s="115"/>
      <c r="B47" s="115"/>
      <c r="C47" s="115"/>
      <c r="D47" s="115"/>
      <c r="E47" s="115"/>
      <c r="F47" s="115"/>
      <c r="G47" s="115"/>
      <c r="H47" s="115"/>
      <c r="I47" s="115"/>
    </row>
    <row r="48" spans="1:9">
      <c r="A48" s="115"/>
      <c r="B48" s="115"/>
      <c r="C48" s="115"/>
      <c r="D48" s="115"/>
      <c r="E48" s="115"/>
      <c r="F48" s="115"/>
      <c r="G48" s="115"/>
      <c r="H48" s="115"/>
      <c r="I48" s="115"/>
    </row>
    <row r="49" spans="1:9">
      <c r="A49" s="115"/>
      <c r="B49" s="115"/>
      <c r="C49" s="115"/>
      <c r="D49" s="115"/>
      <c r="E49" s="115"/>
      <c r="F49" s="115"/>
      <c r="G49" s="115"/>
      <c r="H49" s="115"/>
      <c r="I49" s="115"/>
    </row>
    <row r="50" spans="1:9">
      <c r="A50" s="115"/>
      <c r="B50" s="115"/>
      <c r="C50" s="115"/>
      <c r="D50" s="115"/>
      <c r="E50" s="115"/>
      <c r="F50" s="115"/>
      <c r="G50" s="115"/>
      <c r="H50" s="115"/>
      <c r="I50" s="115"/>
    </row>
    <row r="51" spans="1:9">
      <c r="A51" s="115"/>
      <c r="B51" s="115"/>
      <c r="C51" s="115"/>
      <c r="D51" s="115"/>
      <c r="E51" s="115"/>
      <c r="F51" s="115"/>
      <c r="G51" s="115"/>
      <c r="H51" s="115"/>
      <c r="I51" s="115"/>
    </row>
    <row r="52" spans="1:9">
      <c r="A52" s="115"/>
      <c r="B52" s="115"/>
      <c r="C52" s="115"/>
      <c r="D52" s="115"/>
      <c r="E52" s="115"/>
      <c r="F52" s="115"/>
      <c r="G52" s="115"/>
      <c r="H52" s="115"/>
      <c r="I52" s="115"/>
    </row>
    <row r="53" spans="1:9">
      <c r="A53" s="115"/>
      <c r="B53" s="115"/>
      <c r="C53" s="115"/>
      <c r="D53" s="115"/>
      <c r="E53" s="115"/>
      <c r="F53" s="115"/>
      <c r="G53" s="115"/>
      <c r="H53" s="115"/>
      <c r="I53" s="115"/>
    </row>
    <row r="54" spans="1:9">
      <c r="A54" s="115"/>
      <c r="B54" s="115"/>
      <c r="C54" s="115"/>
      <c r="D54" s="115"/>
      <c r="E54" s="115"/>
      <c r="F54" s="115"/>
      <c r="G54" s="115"/>
      <c r="H54" s="115"/>
      <c r="I54" s="115"/>
    </row>
    <row r="55" spans="1:9">
      <c r="A55" s="115"/>
      <c r="B55" s="115"/>
      <c r="C55" s="115"/>
      <c r="D55" s="115"/>
      <c r="E55" s="115"/>
      <c r="F55" s="115"/>
      <c r="G55" s="115"/>
      <c r="H55" s="115"/>
      <c r="I55" s="115"/>
    </row>
  </sheetData>
  <mergeCells count="1">
    <mergeCell ref="A1:I5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O48"/>
  <sheetViews>
    <sheetView view="pageBreakPreview" zoomScale="80" zoomScaleSheetLayoutView="80" workbookViewId="0">
      <selection activeCell="D12" sqref="D12"/>
    </sheetView>
  </sheetViews>
  <sheetFormatPr defaultColWidth="9.140625" defaultRowHeight="15"/>
  <cols>
    <col min="1" max="1" width="12.140625" style="10" customWidth="1"/>
    <col min="2" max="2" width="63.28515625" style="9" customWidth="1"/>
    <col min="3" max="3" width="7.85546875" style="9" bestFit="1" customWidth="1"/>
    <col min="4" max="4" width="13" style="9" bestFit="1" customWidth="1"/>
    <col min="5" max="5" width="13" style="9" customWidth="1"/>
    <col min="6" max="6" width="18.28515625" style="28" bestFit="1"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25.15" customHeight="1" thickBot="1">
      <c r="A1" s="117" t="str">
        <f>'C-EL'!A1:H1</f>
        <v xml:space="preserve">20- PSB- 127 Gandaf Swabi
</v>
      </c>
      <c r="B1" s="118"/>
      <c r="C1" s="118"/>
      <c r="D1" s="118"/>
      <c r="E1" s="118"/>
      <c r="F1" s="118"/>
      <c r="G1" s="118"/>
      <c r="H1" s="119"/>
      <c r="I1" s="1"/>
      <c r="J1" s="1"/>
      <c r="K1" s="1"/>
      <c r="L1" s="1"/>
      <c r="M1" s="2"/>
      <c r="N1" s="2"/>
      <c r="O1" s="2"/>
    </row>
    <row r="2" spans="1:15" s="36" customFormat="1" ht="29.25" customHeight="1">
      <c r="A2" s="120" t="s">
        <v>7</v>
      </c>
      <c r="B2" s="122" t="s">
        <v>0</v>
      </c>
      <c r="C2" s="124" t="s">
        <v>1</v>
      </c>
      <c r="D2" s="124" t="s">
        <v>4</v>
      </c>
      <c r="E2" s="124"/>
      <c r="F2" s="124"/>
      <c r="G2" s="124" t="s">
        <v>5</v>
      </c>
      <c r="H2" s="126"/>
      <c r="I2" s="34"/>
      <c r="J2" s="34"/>
      <c r="K2" s="34"/>
      <c r="L2" s="34"/>
      <c r="M2" s="34"/>
      <c r="N2" s="34"/>
      <c r="O2" s="35"/>
    </row>
    <row r="3" spans="1:15" s="36" customFormat="1" ht="30.75" customHeight="1" thickBot="1">
      <c r="A3" s="131"/>
      <c r="B3" s="132"/>
      <c r="C3" s="133"/>
      <c r="D3" s="64" t="s">
        <v>2</v>
      </c>
      <c r="E3" s="37" t="s">
        <v>250</v>
      </c>
      <c r="F3" s="38" t="s">
        <v>252</v>
      </c>
      <c r="G3" s="37" t="s">
        <v>2</v>
      </c>
      <c r="H3" s="39" t="s">
        <v>3</v>
      </c>
      <c r="I3" s="34"/>
      <c r="J3" s="34"/>
      <c r="K3" s="34"/>
      <c r="L3" s="34"/>
      <c r="M3" s="34"/>
      <c r="N3" s="34"/>
      <c r="O3" s="35"/>
    </row>
    <row r="4" spans="1:15" s="36" customFormat="1" ht="30.75" customHeight="1">
      <c r="A4" s="71"/>
      <c r="B4" s="75" t="s">
        <v>179</v>
      </c>
      <c r="C4" s="73"/>
      <c r="D4" s="74"/>
      <c r="E4" s="74"/>
      <c r="F4" s="71"/>
      <c r="G4" s="67"/>
      <c r="H4" s="68"/>
      <c r="I4" s="34"/>
      <c r="J4" s="34"/>
      <c r="K4" s="34"/>
      <c r="L4" s="34"/>
      <c r="M4" s="34"/>
      <c r="N4" s="34"/>
      <c r="O4" s="35"/>
    </row>
    <row r="5" spans="1:15" s="3" customFormat="1" ht="26.25" customHeight="1">
      <c r="A5" s="55"/>
      <c r="B5" s="56" t="s">
        <v>8</v>
      </c>
      <c r="C5" s="57"/>
      <c r="D5" s="57"/>
      <c r="E5" s="57"/>
      <c r="F5" s="57"/>
      <c r="G5" s="22"/>
      <c r="H5" s="21"/>
      <c r="I5" s="1"/>
      <c r="J5" s="1"/>
      <c r="K5" s="1"/>
      <c r="L5" s="1"/>
      <c r="M5" s="1"/>
      <c r="N5" s="1"/>
      <c r="O5" s="2"/>
    </row>
    <row r="6" spans="1:15" s="8" customFormat="1" ht="78" customHeight="1">
      <c r="A6" s="31" t="s">
        <v>105</v>
      </c>
      <c r="B6" s="24" t="s">
        <v>118</v>
      </c>
      <c r="C6" s="17" t="s">
        <v>19</v>
      </c>
      <c r="D6" s="27">
        <f>1000/3.281</f>
        <v>304.7851264858275</v>
      </c>
      <c r="E6" s="27"/>
      <c r="F6" s="25"/>
      <c r="G6" s="25"/>
      <c r="H6" s="25"/>
      <c r="I6" s="1"/>
      <c r="J6" s="1"/>
      <c r="K6" s="1"/>
      <c r="L6" s="1"/>
      <c r="M6" s="1"/>
      <c r="N6" s="1"/>
      <c r="O6" s="7"/>
    </row>
    <row r="7" spans="1:15" s="8" customFormat="1" ht="102.75" customHeight="1">
      <c r="A7" s="31" t="s">
        <v>106</v>
      </c>
      <c r="B7" s="20" t="s">
        <v>119</v>
      </c>
      <c r="C7" s="17" t="s">
        <v>11</v>
      </c>
      <c r="D7" s="27">
        <v>6</v>
      </c>
      <c r="E7" s="27"/>
      <c r="F7" s="27"/>
      <c r="G7" s="25" t="e">
        <f>#REF!+#REF!</f>
        <v>#REF!</v>
      </c>
      <c r="H7" s="25" t="e">
        <f>ROUND(G7*#REF!,2)</f>
        <v>#REF!</v>
      </c>
      <c r="I7" s="1"/>
      <c r="J7" s="1"/>
      <c r="K7" s="1"/>
      <c r="L7" s="1"/>
      <c r="M7" s="1"/>
      <c r="N7" s="1"/>
      <c r="O7" s="7"/>
    </row>
    <row r="8" spans="1:15" s="8" customFormat="1" ht="18.75">
      <c r="A8" s="89"/>
      <c r="B8" s="85" t="s">
        <v>227</v>
      </c>
      <c r="C8" s="86"/>
      <c r="D8" s="87"/>
      <c r="E8" s="87"/>
      <c r="F8" s="88"/>
      <c r="G8" s="82"/>
      <c r="H8" s="82"/>
      <c r="I8" s="1"/>
      <c r="J8" s="1"/>
      <c r="K8" s="1"/>
      <c r="L8" s="1"/>
      <c r="M8" s="1"/>
      <c r="N8" s="1"/>
      <c r="O8" s="7"/>
    </row>
    <row r="9" spans="1:15" ht="31.5">
      <c r="A9" s="76" t="s">
        <v>214</v>
      </c>
      <c r="B9" s="20" t="s">
        <v>213</v>
      </c>
      <c r="C9" s="17" t="s">
        <v>10</v>
      </c>
      <c r="D9" s="27">
        <v>13</v>
      </c>
      <c r="E9" s="27"/>
      <c r="F9" s="27"/>
      <c r="G9" s="77"/>
      <c r="H9" s="77"/>
      <c r="I9" s="77"/>
    </row>
    <row r="10" spans="1:15" ht="47.25">
      <c r="A10" s="81">
        <v>17046</v>
      </c>
      <c r="B10" s="20" t="s">
        <v>215</v>
      </c>
      <c r="C10" s="17" t="s">
        <v>11</v>
      </c>
      <c r="D10" s="27">
        <f>3000/10.75</f>
        <v>279.06976744186045</v>
      </c>
      <c r="E10" s="27"/>
      <c r="F10" s="27"/>
    </row>
    <row r="11" spans="1:15" ht="63">
      <c r="A11" s="10" t="s">
        <v>217</v>
      </c>
      <c r="B11" s="20" t="s">
        <v>216</v>
      </c>
      <c r="C11" s="9" t="s">
        <v>218</v>
      </c>
      <c r="D11" s="27">
        <v>500</v>
      </c>
      <c r="E11" s="27"/>
      <c r="F11" s="27"/>
    </row>
    <row r="12" spans="1:15" s="8" customFormat="1" ht="51.75" customHeight="1">
      <c r="A12" s="31" t="s">
        <v>22</v>
      </c>
      <c r="B12" s="20" t="s">
        <v>20</v>
      </c>
      <c r="C12" s="17" t="s">
        <v>11</v>
      </c>
      <c r="D12" s="27">
        <f>7000/10.75</f>
        <v>651.16279069767438</v>
      </c>
      <c r="E12" s="27"/>
      <c r="F12" s="27"/>
      <c r="G12" s="25" t="e">
        <f>#REF!+#REF!</f>
        <v>#REF!</v>
      </c>
      <c r="H12" s="25" t="e">
        <f>ROUND(G12*#REF!,2)</f>
        <v>#REF!</v>
      </c>
      <c r="I12" s="1"/>
      <c r="J12" s="1"/>
      <c r="K12" s="1"/>
      <c r="L12" s="1"/>
      <c r="M12" s="1"/>
      <c r="N12" s="1"/>
      <c r="O12" s="7"/>
    </row>
    <row r="13" spans="1:15" s="8" customFormat="1" ht="51.75" customHeight="1">
      <c r="A13" s="31" t="s">
        <v>69</v>
      </c>
      <c r="B13" s="20" t="s">
        <v>70</v>
      </c>
      <c r="C13" s="17" t="s">
        <v>11</v>
      </c>
      <c r="D13" s="27">
        <f>3000/10.75</f>
        <v>279.06976744186045</v>
      </c>
      <c r="E13" s="27"/>
      <c r="F13" s="27"/>
      <c r="G13" s="25" t="e">
        <f>#REF!+#REF!</f>
        <v>#REF!</v>
      </c>
      <c r="H13" s="25" t="e">
        <f>ROUND(G13*#REF!,2)</f>
        <v>#REF!</v>
      </c>
      <c r="I13" s="1"/>
      <c r="J13" s="1"/>
      <c r="K13" s="1"/>
      <c r="L13" s="1"/>
      <c r="M13" s="1"/>
      <c r="N13" s="1"/>
      <c r="O13" s="7"/>
    </row>
    <row r="14" spans="1:15" s="8" customFormat="1" ht="47.25" customHeight="1">
      <c r="A14" s="31" t="s">
        <v>71</v>
      </c>
      <c r="B14" s="24" t="s">
        <v>114</v>
      </c>
      <c r="C14" s="17" t="s">
        <v>11</v>
      </c>
      <c r="D14" s="27">
        <f>D12</f>
        <v>651.16279069767438</v>
      </c>
      <c r="E14" s="27"/>
      <c r="F14" s="25"/>
      <c r="G14" s="25"/>
      <c r="H14" s="25"/>
      <c r="I14" s="1"/>
      <c r="J14" s="1"/>
      <c r="K14" s="1"/>
      <c r="L14" s="1"/>
      <c r="M14" s="1"/>
      <c r="N14" s="1"/>
      <c r="O14" s="7"/>
    </row>
    <row r="15" spans="1:15" s="8" customFormat="1" ht="47.25" customHeight="1">
      <c r="A15" s="31" t="s">
        <v>73</v>
      </c>
      <c r="B15" s="24" t="s">
        <v>72</v>
      </c>
      <c r="C15" s="17" t="s">
        <v>11</v>
      </c>
      <c r="D15" s="27">
        <f>D14</f>
        <v>651.16279069767438</v>
      </c>
      <c r="E15" s="27"/>
      <c r="F15" s="25"/>
      <c r="G15" s="25"/>
      <c r="H15" s="25"/>
      <c r="I15" s="1"/>
      <c r="J15" s="1"/>
      <c r="K15" s="1"/>
      <c r="L15" s="1"/>
      <c r="M15" s="1"/>
      <c r="N15" s="1"/>
      <c r="O15" s="7"/>
    </row>
    <row r="16" spans="1:15" s="8" customFormat="1" ht="47.25" customHeight="1">
      <c r="A16" s="31" t="s">
        <v>76</v>
      </c>
      <c r="B16" s="24" t="s">
        <v>74</v>
      </c>
      <c r="C16" s="17" t="s">
        <v>11</v>
      </c>
      <c r="D16" s="27">
        <f>D13</f>
        <v>279.06976744186045</v>
      </c>
      <c r="E16" s="27"/>
      <c r="F16" s="25"/>
      <c r="G16" s="25"/>
      <c r="H16" s="25"/>
      <c r="I16" s="1"/>
      <c r="J16" s="1"/>
      <c r="K16" s="1"/>
      <c r="L16" s="1"/>
      <c r="M16" s="1"/>
      <c r="N16" s="1"/>
      <c r="O16" s="7"/>
    </row>
    <row r="17" spans="1:15" s="8" customFormat="1" ht="47.25" customHeight="1">
      <c r="A17" s="31" t="s">
        <v>77</v>
      </c>
      <c r="B17" s="24" t="s">
        <v>75</v>
      </c>
      <c r="C17" s="17" t="s">
        <v>11</v>
      </c>
      <c r="D17" s="27">
        <f>D16</f>
        <v>279.06976744186045</v>
      </c>
      <c r="E17" s="27"/>
      <c r="F17" s="25"/>
      <c r="G17" s="25"/>
      <c r="H17" s="25"/>
      <c r="I17" s="1"/>
      <c r="J17" s="1"/>
      <c r="K17" s="1"/>
      <c r="L17" s="1"/>
      <c r="M17" s="1"/>
      <c r="N17" s="1"/>
      <c r="O17" s="7"/>
    </row>
    <row r="18" spans="1:15" s="8" customFormat="1" ht="18.75">
      <c r="A18" s="84"/>
      <c r="B18" s="90" t="s">
        <v>228</v>
      </c>
      <c r="C18" s="86"/>
      <c r="D18" s="87"/>
      <c r="E18" s="87"/>
      <c r="F18" s="88"/>
      <c r="G18" s="25"/>
      <c r="H18" s="25"/>
      <c r="I18" s="1"/>
      <c r="J18" s="1"/>
      <c r="K18" s="1"/>
      <c r="L18" s="1"/>
      <c r="M18" s="1"/>
      <c r="N18" s="1"/>
      <c r="O18" s="7"/>
    </row>
    <row r="19" spans="1:15" s="8" customFormat="1" ht="45" customHeight="1">
      <c r="A19" s="23" t="s">
        <v>60</v>
      </c>
      <c r="B19" s="20" t="s">
        <v>65</v>
      </c>
      <c r="C19" s="17" t="s">
        <v>19</v>
      </c>
      <c r="D19" s="27">
        <v>290</v>
      </c>
      <c r="E19" s="27"/>
      <c r="F19" s="25"/>
      <c r="G19" s="25" t="e">
        <f>#REF!+#REF!</f>
        <v>#REF!</v>
      </c>
      <c r="H19" s="25" t="e">
        <f>ROUND(G19*#REF!,2)</f>
        <v>#REF!</v>
      </c>
      <c r="I19" s="1"/>
      <c r="J19" s="1"/>
      <c r="K19" s="1"/>
      <c r="L19" s="1"/>
      <c r="M19" s="1"/>
      <c r="N19" s="1"/>
      <c r="O19" s="7"/>
    </row>
    <row r="20" spans="1:15" s="8" customFormat="1" ht="45" customHeight="1">
      <c r="A20" s="23" t="s">
        <v>55</v>
      </c>
      <c r="B20" s="20" t="s">
        <v>59</v>
      </c>
      <c r="C20" s="17" t="s">
        <v>19</v>
      </c>
      <c r="D20" s="27">
        <v>240</v>
      </c>
      <c r="E20" s="27"/>
      <c r="F20" s="25"/>
      <c r="G20" s="25" t="e">
        <f>#REF!+#REF!</f>
        <v>#REF!</v>
      </c>
      <c r="H20" s="25" t="e">
        <f>ROUND(G20*#REF!,2)</f>
        <v>#REF!</v>
      </c>
      <c r="I20" s="1"/>
      <c r="J20" s="1"/>
      <c r="K20" s="1"/>
      <c r="L20" s="1"/>
      <c r="M20" s="1"/>
      <c r="N20" s="1"/>
      <c r="O20" s="7"/>
    </row>
    <row r="21" spans="1:15" s="8" customFormat="1" ht="46.5" customHeight="1">
      <c r="A21" s="23" t="s">
        <v>120</v>
      </c>
      <c r="B21" s="20" t="s">
        <v>127</v>
      </c>
      <c r="C21" s="17" t="s">
        <v>19</v>
      </c>
      <c r="D21" s="40">
        <v>470</v>
      </c>
      <c r="E21" s="40"/>
      <c r="F21" s="25"/>
      <c r="G21" s="25"/>
      <c r="H21" s="25"/>
      <c r="I21" s="1"/>
      <c r="J21" s="1"/>
      <c r="K21" s="1"/>
      <c r="L21" s="1"/>
      <c r="M21" s="1"/>
      <c r="N21" s="1"/>
      <c r="O21" s="7"/>
    </row>
    <row r="22" spans="1:15" s="8" customFormat="1" ht="46.5" customHeight="1">
      <c r="A22" s="23" t="s">
        <v>121</v>
      </c>
      <c r="B22" s="20" t="s">
        <v>128</v>
      </c>
      <c r="C22" s="17" t="s">
        <v>19</v>
      </c>
      <c r="D22" s="40">
        <v>450</v>
      </c>
      <c r="E22" s="40"/>
      <c r="F22" s="25"/>
      <c r="G22" s="25"/>
      <c r="H22" s="25"/>
      <c r="I22" s="1"/>
      <c r="J22" s="1"/>
      <c r="K22" s="1"/>
      <c r="L22" s="1"/>
      <c r="M22" s="1"/>
      <c r="N22" s="1"/>
      <c r="O22" s="7"/>
    </row>
    <row r="23" spans="1:15" s="8" customFormat="1" ht="46.5" customHeight="1">
      <c r="A23" s="23" t="s">
        <v>122</v>
      </c>
      <c r="B23" s="20" t="s">
        <v>129</v>
      </c>
      <c r="C23" s="17" t="s">
        <v>19</v>
      </c>
      <c r="D23" s="40">
        <v>95</v>
      </c>
      <c r="E23" s="40"/>
      <c r="F23" s="25"/>
      <c r="G23" s="25"/>
      <c r="H23" s="25"/>
      <c r="I23" s="1"/>
      <c r="J23" s="1"/>
      <c r="K23" s="1"/>
      <c r="L23" s="1"/>
      <c r="M23" s="1"/>
      <c r="N23" s="1"/>
      <c r="O23" s="7"/>
    </row>
    <row r="24" spans="1:15" s="8" customFormat="1" ht="45" customHeight="1">
      <c r="A24" s="23" t="s">
        <v>32</v>
      </c>
      <c r="B24" s="20" t="s">
        <v>66</v>
      </c>
      <c r="C24" s="17" t="s">
        <v>27</v>
      </c>
      <c r="D24" s="27">
        <v>120</v>
      </c>
      <c r="E24" s="27"/>
      <c r="F24" s="25"/>
      <c r="G24" s="25" t="e">
        <f>#REF!+#REF!</f>
        <v>#REF!</v>
      </c>
      <c r="H24" s="25" t="e">
        <f>ROUND(G24*#REF!,2)</f>
        <v>#REF!</v>
      </c>
      <c r="I24" s="1"/>
      <c r="J24" s="1"/>
      <c r="K24" s="1"/>
      <c r="L24" s="1"/>
      <c r="M24" s="1"/>
      <c r="N24" s="1"/>
      <c r="O24" s="7"/>
    </row>
    <row r="25" spans="1:15" s="8" customFormat="1" ht="43.5" customHeight="1">
      <c r="A25" s="31" t="s">
        <v>34</v>
      </c>
      <c r="B25" s="20" t="s">
        <v>57</v>
      </c>
      <c r="C25" s="17" t="s">
        <v>27</v>
      </c>
      <c r="D25" s="27">
        <v>24</v>
      </c>
      <c r="E25" s="27"/>
      <c r="F25" s="25"/>
      <c r="G25" s="25" t="e">
        <f>#REF!+#REF!</f>
        <v>#REF!</v>
      </c>
      <c r="H25" s="25" t="e">
        <f>ROUND(G25*#REF!,2)</f>
        <v>#REF!</v>
      </c>
      <c r="I25" s="1"/>
      <c r="J25" s="1"/>
      <c r="K25" s="1"/>
      <c r="L25" s="1"/>
      <c r="M25" s="1"/>
      <c r="N25" s="1"/>
      <c r="O25" s="7"/>
    </row>
    <row r="26" spans="1:15" s="8" customFormat="1" ht="48.75" customHeight="1">
      <c r="A26" s="31" t="s">
        <v>31</v>
      </c>
      <c r="B26" s="20" t="s">
        <v>49</v>
      </c>
      <c r="C26" s="17" t="s">
        <v>27</v>
      </c>
      <c r="D26" s="27">
        <v>120</v>
      </c>
      <c r="E26" s="27"/>
      <c r="F26" s="25"/>
      <c r="G26" s="25" t="e">
        <f>#REF!+#REF!</f>
        <v>#REF!</v>
      </c>
      <c r="H26" s="25" t="e">
        <f>ROUND(G26*#REF!,2)</f>
        <v>#REF!</v>
      </c>
      <c r="I26" s="1"/>
      <c r="J26" s="1"/>
      <c r="K26" s="1"/>
      <c r="L26" s="1"/>
      <c r="M26" s="1"/>
      <c r="N26" s="1"/>
      <c r="O26" s="7"/>
    </row>
    <row r="27" spans="1:15" s="8" customFormat="1" ht="45.75" customHeight="1">
      <c r="A27" s="31" t="s">
        <v>33</v>
      </c>
      <c r="B27" s="30" t="s">
        <v>50</v>
      </c>
      <c r="C27" s="17" t="s">
        <v>27</v>
      </c>
      <c r="D27" s="27">
        <v>20</v>
      </c>
      <c r="E27" s="27"/>
      <c r="F27" s="25"/>
      <c r="G27" s="25" t="e">
        <f>#REF!+#REF!</f>
        <v>#REF!</v>
      </c>
      <c r="H27" s="25" t="e">
        <f>ROUND(G27*#REF!,2)</f>
        <v>#REF!</v>
      </c>
      <c r="I27" s="1"/>
      <c r="J27" s="1"/>
      <c r="K27" s="1"/>
      <c r="L27" s="1"/>
      <c r="M27" s="1"/>
      <c r="N27" s="1"/>
      <c r="O27" s="7"/>
    </row>
    <row r="28" spans="1:15" s="8" customFormat="1" ht="43.5" customHeight="1">
      <c r="A28" s="31" t="s">
        <v>199</v>
      </c>
      <c r="B28" s="20" t="s">
        <v>198</v>
      </c>
      <c r="C28" s="17" t="s">
        <v>27</v>
      </c>
      <c r="D28" s="27">
        <v>20</v>
      </c>
      <c r="E28" s="27"/>
      <c r="F28" s="25"/>
      <c r="G28" s="25" t="e">
        <f>#REF!+#REF!</f>
        <v>#REF!</v>
      </c>
      <c r="H28" s="25" t="e">
        <f>ROUND(G28*#REF!,2)</f>
        <v>#REF!</v>
      </c>
      <c r="I28" s="1"/>
      <c r="J28" s="1"/>
      <c r="K28" s="1"/>
      <c r="L28" s="1"/>
      <c r="M28" s="1"/>
      <c r="N28" s="1"/>
      <c r="O28" s="7"/>
    </row>
    <row r="29" spans="1:15" s="8" customFormat="1" ht="43.5" customHeight="1">
      <c r="A29" s="31" t="s">
        <v>52</v>
      </c>
      <c r="B29" s="20" t="s">
        <v>58</v>
      </c>
      <c r="C29" s="17" t="s">
        <v>27</v>
      </c>
      <c r="D29" s="27">
        <v>20</v>
      </c>
      <c r="E29" s="27"/>
      <c r="F29" s="25"/>
      <c r="G29" s="25" t="e">
        <f>#REF!+#REF!</f>
        <v>#REF!</v>
      </c>
      <c r="H29" s="25" t="e">
        <f>ROUND(G29*#REF!,2)</f>
        <v>#REF!</v>
      </c>
      <c r="I29" s="1"/>
      <c r="J29" s="1"/>
      <c r="K29" s="1"/>
      <c r="L29" s="1"/>
      <c r="M29" s="1"/>
      <c r="N29" s="1"/>
      <c r="O29" s="7"/>
    </row>
    <row r="30" spans="1:15" s="8" customFormat="1" ht="46.5" customHeight="1">
      <c r="A30" s="23" t="s">
        <v>87</v>
      </c>
      <c r="B30" s="20" t="s">
        <v>88</v>
      </c>
      <c r="C30" s="17" t="s">
        <v>27</v>
      </c>
      <c r="D30" s="40">
        <v>20</v>
      </c>
      <c r="E30" s="40"/>
      <c r="F30" s="25"/>
      <c r="G30" s="25"/>
      <c r="H30" s="25"/>
      <c r="I30" s="1"/>
      <c r="J30" s="1"/>
      <c r="K30" s="1"/>
      <c r="L30" s="1"/>
      <c r="M30" s="1"/>
      <c r="N30" s="1"/>
      <c r="O30" s="7"/>
    </row>
    <row r="31" spans="1:15" s="8" customFormat="1" ht="51" customHeight="1">
      <c r="A31" s="31" t="s">
        <v>53</v>
      </c>
      <c r="B31" s="20" t="s">
        <v>90</v>
      </c>
      <c r="C31" s="17" t="s">
        <v>27</v>
      </c>
      <c r="D31" s="27">
        <v>12</v>
      </c>
      <c r="E31" s="27"/>
      <c r="F31" s="25"/>
      <c r="G31" s="25" t="e">
        <f>#REF!+#REF!</f>
        <v>#REF!</v>
      </c>
      <c r="H31" s="25" t="e">
        <f>ROUND(G31*#REF!,2)</f>
        <v>#REF!</v>
      </c>
      <c r="I31" s="1"/>
      <c r="J31" s="1"/>
      <c r="K31" s="1"/>
      <c r="L31" s="1"/>
      <c r="M31" s="1"/>
      <c r="N31" s="1"/>
      <c r="O31" s="7"/>
    </row>
    <row r="32" spans="1:15" s="8" customFormat="1" ht="51" customHeight="1">
      <c r="A32" s="31" t="s">
        <v>123</v>
      </c>
      <c r="B32" s="20" t="s">
        <v>130</v>
      </c>
      <c r="C32" s="17" t="s">
        <v>17</v>
      </c>
      <c r="D32" s="27">
        <v>15</v>
      </c>
      <c r="E32" s="27"/>
      <c r="F32" s="25"/>
      <c r="G32" s="25" t="e">
        <f>#REF!+#REF!</f>
        <v>#REF!</v>
      </c>
      <c r="H32" s="25" t="e">
        <f>ROUND(G32*#REF!,2)</f>
        <v>#REF!</v>
      </c>
      <c r="I32" s="1"/>
      <c r="J32" s="1"/>
      <c r="K32" s="1"/>
      <c r="L32" s="1"/>
      <c r="M32" s="1"/>
      <c r="N32" s="1"/>
      <c r="O32" s="7"/>
    </row>
    <row r="33" spans="1:15" s="8" customFormat="1" ht="51" customHeight="1">
      <c r="A33" s="31" t="s">
        <v>201</v>
      </c>
      <c r="B33" s="20" t="s">
        <v>200</v>
      </c>
      <c r="C33" s="17" t="s">
        <v>27</v>
      </c>
      <c r="D33" s="27">
        <v>120</v>
      </c>
      <c r="E33" s="27"/>
      <c r="F33" s="25"/>
      <c r="G33" s="25" t="e">
        <f>#REF!+#REF!</f>
        <v>#REF!</v>
      </c>
      <c r="H33" s="25" t="e">
        <f>ROUND(G33*#REF!,2)</f>
        <v>#REF!</v>
      </c>
      <c r="I33" s="1"/>
      <c r="J33" s="1"/>
      <c r="K33" s="1"/>
      <c r="L33" s="1"/>
      <c r="M33" s="1"/>
      <c r="N33" s="1"/>
      <c r="O33" s="7"/>
    </row>
    <row r="34" spans="1:15" s="8" customFormat="1" ht="43.5" customHeight="1">
      <c r="A34" s="31" t="s">
        <v>51</v>
      </c>
      <c r="B34" s="20" t="s">
        <v>89</v>
      </c>
      <c r="C34" s="17" t="s">
        <v>27</v>
      </c>
      <c r="D34" s="27">
        <v>12</v>
      </c>
      <c r="E34" s="27"/>
      <c r="F34" s="25"/>
      <c r="G34" s="25" t="e">
        <f>#REF!+#REF!</f>
        <v>#REF!</v>
      </c>
      <c r="H34" s="25" t="e">
        <f>ROUND(G34*#REF!,2)</f>
        <v>#REF!</v>
      </c>
      <c r="I34" s="1"/>
      <c r="J34" s="1"/>
      <c r="K34" s="1"/>
      <c r="L34" s="1"/>
      <c r="M34" s="1"/>
      <c r="N34" s="1"/>
      <c r="O34" s="7"/>
    </row>
    <row r="35" spans="1:15" s="8" customFormat="1" ht="51" customHeight="1">
      <c r="A35" s="31" t="s">
        <v>124</v>
      </c>
      <c r="B35" s="20" t="s">
        <v>131</v>
      </c>
      <c r="C35" s="17" t="s">
        <v>27</v>
      </c>
      <c r="D35" s="27">
        <v>1</v>
      </c>
      <c r="E35" s="27"/>
      <c r="F35" s="25"/>
      <c r="G35" s="25" t="e">
        <f>#REF!+#REF!</f>
        <v>#REF!</v>
      </c>
      <c r="H35" s="25" t="e">
        <f>ROUND(G35*#REF!,2)</f>
        <v>#REF!</v>
      </c>
      <c r="I35" s="1"/>
      <c r="J35" s="1"/>
      <c r="K35" s="1"/>
      <c r="L35" s="1"/>
      <c r="M35" s="1"/>
      <c r="N35" s="1"/>
      <c r="O35" s="7"/>
    </row>
    <row r="36" spans="1:15" s="8" customFormat="1" ht="54.75" customHeight="1">
      <c r="A36" s="31" t="s">
        <v>54</v>
      </c>
      <c r="B36" s="20" t="s">
        <v>91</v>
      </c>
      <c r="C36" s="17" t="s">
        <v>56</v>
      </c>
      <c r="D36" s="27">
        <v>10</v>
      </c>
      <c r="E36" s="27"/>
      <c r="F36" s="25"/>
      <c r="G36" s="25" t="e">
        <f>#REF!+#REF!</f>
        <v>#REF!</v>
      </c>
      <c r="H36" s="25" t="e">
        <f>ROUND(G36*#REF!,2)</f>
        <v>#REF!</v>
      </c>
      <c r="I36" s="1"/>
      <c r="J36" s="1"/>
      <c r="K36" s="1"/>
      <c r="L36" s="1"/>
      <c r="M36" s="1"/>
      <c r="N36" s="1"/>
      <c r="O36" s="7"/>
    </row>
    <row r="37" spans="1:15" s="8" customFormat="1" ht="51" customHeight="1">
      <c r="A37" s="31" t="s">
        <v>125</v>
      </c>
      <c r="B37" s="20" t="s">
        <v>126</v>
      </c>
      <c r="C37" s="17" t="s">
        <v>27</v>
      </c>
      <c r="D37" s="27">
        <v>8</v>
      </c>
      <c r="E37" s="27"/>
      <c r="F37" s="25"/>
      <c r="G37" s="25" t="e">
        <f>#REF!+#REF!</f>
        <v>#REF!</v>
      </c>
      <c r="H37" s="25" t="e">
        <f>ROUND(G37*#REF!,2)</f>
        <v>#REF!</v>
      </c>
      <c r="I37" s="1"/>
      <c r="J37" s="1"/>
      <c r="K37" s="1"/>
      <c r="L37" s="1"/>
      <c r="M37" s="1"/>
      <c r="N37" s="1"/>
      <c r="O37" s="7"/>
    </row>
    <row r="38" spans="1:15" s="8" customFormat="1" ht="157.5">
      <c r="A38" s="31" t="s">
        <v>220</v>
      </c>
      <c r="B38" s="20" t="s">
        <v>219</v>
      </c>
      <c r="C38" s="17" t="s">
        <v>27</v>
      </c>
      <c r="D38" s="27">
        <v>1</v>
      </c>
      <c r="E38" s="27"/>
      <c r="F38" s="25"/>
      <c r="G38" s="82"/>
      <c r="H38" s="82"/>
      <c r="I38" s="1"/>
      <c r="J38" s="1"/>
      <c r="K38" s="1"/>
      <c r="L38" s="1"/>
      <c r="M38" s="1"/>
      <c r="N38" s="1"/>
      <c r="O38" s="7"/>
    </row>
    <row r="39" spans="1:15" s="8" customFormat="1" ht="18.75">
      <c r="A39" s="84"/>
      <c r="B39" s="85" t="s">
        <v>226</v>
      </c>
      <c r="C39" s="86"/>
      <c r="D39" s="87"/>
      <c r="E39" s="87"/>
      <c r="F39" s="88"/>
      <c r="G39" s="82"/>
      <c r="H39" s="82"/>
      <c r="I39" s="1"/>
      <c r="J39" s="1"/>
      <c r="K39" s="1"/>
      <c r="L39" s="1"/>
      <c r="M39" s="1"/>
      <c r="N39" s="1"/>
      <c r="O39" s="7"/>
    </row>
    <row r="40" spans="1:15" s="8" customFormat="1" ht="47.25">
      <c r="A40" s="31" t="s">
        <v>230</v>
      </c>
      <c r="B40" s="20" t="s">
        <v>229</v>
      </c>
      <c r="C40" s="17" t="s">
        <v>218</v>
      </c>
      <c r="D40" s="27">
        <v>1</v>
      </c>
      <c r="E40" s="27"/>
      <c r="F40" s="25"/>
      <c r="G40" s="82"/>
      <c r="H40" s="82"/>
      <c r="I40" s="1"/>
      <c r="J40" s="1"/>
      <c r="K40" s="1"/>
      <c r="L40" s="1"/>
      <c r="M40" s="1"/>
      <c r="N40" s="1"/>
      <c r="O40" s="7"/>
    </row>
    <row r="41" spans="1:15" s="8" customFormat="1" ht="94.5">
      <c r="A41" s="31" t="s">
        <v>232</v>
      </c>
      <c r="B41" s="20" t="s">
        <v>231</v>
      </c>
      <c r="C41" s="17" t="s">
        <v>19</v>
      </c>
      <c r="D41" s="27">
        <v>65</v>
      </c>
      <c r="E41" s="27"/>
      <c r="F41" s="25"/>
      <c r="G41" s="82"/>
      <c r="H41" s="82"/>
      <c r="I41" s="1"/>
      <c r="J41" s="1"/>
      <c r="K41" s="1"/>
      <c r="L41" s="1"/>
      <c r="M41" s="1"/>
      <c r="N41" s="1"/>
      <c r="O41" s="7"/>
    </row>
    <row r="42" spans="1:15" s="8" customFormat="1" ht="78.75">
      <c r="A42" s="31" t="s">
        <v>234</v>
      </c>
      <c r="B42" s="20" t="s">
        <v>233</v>
      </c>
      <c r="C42" s="17" t="s">
        <v>19</v>
      </c>
      <c r="D42" s="27">
        <v>50</v>
      </c>
      <c r="E42" s="27"/>
      <c r="F42" s="25"/>
      <c r="G42" s="82"/>
      <c r="H42" s="82"/>
      <c r="I42" s="1"/>
      <c r="J42" s="1"/>
      <c r="K42" s="1"/>
      <c r="L42" s="1"/>
      <c r="M42" s="1"/>
      <c r="N42" s="1"/>
      <c r="O42" s="7"/>
    </row>
    <row r="43" spans="1:15" s="8" customFormat="1" ht="78.75">
      <c r="A43" s="31" t="s">
        <v>225</v>
      </c>
      <c r="B43" s="20" t="s">
        <v>235</v>
      </c>
      <c r="C43" s="17" t="s">
        <v>19</v>
      </c>
      <c r="D43" s="27">
        <v>15</v>
      </c>
      <c r="E43" s="27"/>
      <c r="F43" s="25"/>
      <c r="G43" s="82"/>
      <c r="H43" s="82"/>
      <c r="I43" s="1"/>
      <c r="J43" s="1"/>
      <c r="K43" s="1"/>
      <c r="L43" s="1"/>
      <c r="M43" s="1"/>
      <c r="N43" s="1"/>
      <c r="O43" s="7"/>
    </row>
    <row r="44" spans="1:15" s="8" customFormat="1" ht="31.5">
      <c r="A44" s="31" t="s">
        <v>237</v>
      </c>
      <c r="B44" s="20" t="s">
        <v>236</v>
      </c>
      <c r="C44" s="17" t="s">
        <v>238</v>
      </c>
      <c r="D44" s="27">
        <v>72</v>
      </c>
      <c r="E44" s="27"/>
      <c r="F44" s="25"/>
      <c r="G44" s="82"/>
      <c r="H44" s="82"/>
      <c r="I44" s="1"/>
      <c r="J44" s="1"/>
      <c r="K44" s="1"/>
      <c r="L44" s="1"/>
      <c r="M44" s="1"/>
      <c r="N44" s="1"/>
      <c r="O44" s="7"/>
    </row>
    <row r="45" spans="1:15" s="8" customFormat="1" ht="31.5">
      <c r="A45" s="31" t="s">
        <v>240</v>
      </c>
      <c r="B45" s="20" t="s">
        <v>239</v>
      </c>
      <c r="C45" s="17" t="s">
        <v>241</v>
      </c>
      <c r="D45" s="27">
        <v>1</v>
      </c>
      <c r="E45" s="27"/>
      <c r="F45" s="25"/>
      <c r="G45" s="82"/>
      <c r="H45" s="82"/>
      <c r="I45" s="1"/>
      <c r="J45" s="1"/>
      <c r="K45" s="1"/>
      <c r="L45" s="1"/>
      <c r="M45" s="1"/>
      <c r="N45" s="1"/>
      <c r="O45" s="7"/>
    </row>
    <row r="46" spans="1:15" s="8" customFormat="1" ht="47.25">
      <c r="A46" s="31" t="s">
        <v>243</v>
      </c>
      <c r="B46" s="20" t="s">
        <v>242</v>
      </c>
      <c r="C46" s="17" t="s">
        <v>241</v>
      </c>
      <c r="D46" s="27">
        <v>1</v>
      </c>
      <c r="E46" s="27"/>
      <c r="F46" s="25"/>
      <c r="G46" s="82"/>
      <c r="H46" s="82"/>
      <c r="I46" s="1"/>
      <c r="J46" s="1"/>
      <c r="K46" s="1"/>
      <c r="L46" s="1"/>
      <c r="M46" s="1"/>
      <c r="N46" s="1"/>
      <c r="O46" s="7"/>
    </row>
    <row r="47" spans="1:15" s="8" customFormat="1" ht="47.25">
      <c r="A47" s="31" t="s">
        <v>245</v>
      </c>
      <c r="B47" s="20" t="s">
        <v>244</v>
      </c>
      <c r="C47" s="17" t="s">
        <v>27</v>
      </c>
      <c r="D47" s="27">
        <v>1</v>
      </c>
      <c r="E47" s="27"/>
      <c r="F47" s="25"/>
      <c r="G47" s="82"/>
      <c r="H47" s="82"/>
      <c r="I47" s="1"/>
      <c r="J47" s="1"/>
      <c r="K47" s="1"/>
      <c r="L47" s="1"/>
      <c r="M47" s="1"/>
      <c r="N47" s="1"/>
      <c r="O47" s="7"/>
    </row>
    <row r="48" spans="1:15" ht="43.15" customHeight="1">
      <c r="A48" s="91"/>
      <c r="B48" s="85" t="s">
        <v>221</v>
      </c>
      <c r="C48" s="92"/>
      <c r="D48" s="92"/>
      <c r="E48" s="92"/>
      <c r="F48" s="112"/>
      <c r="G48" s="83"/>
    </row>
  </sheetData>
  <mergeCells count="6">
    <mergeCell ref="G2:H2"/>
    <mergeCell ref="A1:H1"/>
    <mergeCell ref="A2:A3"/>
    <mergeCell ref="B2:B3"/>
    <mergeCell ref="C2:C3"/>
    <mergeCell ref="D2:F2"/>
  </mergeCells>
  <printOptions horizontalCentered="1"/>
  <pageMargins left="0.25" right="0.25" top="0.35" bottom="0.65" header="0.3" footer="0.23"/>
  <pageSetup paperSize="9" scale="67" orientation="landscape" r:id="rId1"/>
  <colBreaks count="1" manualBreakCount="1">
    <brk id="6" max="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C16"/>
  <sheetViews>
    <sheetView view="pageBreakPreview" zoomScaleSheetLayoutView="100" workbookViewId="0">
      <selection activeCell="C11" sqref="C11"/>
    </sheetView>
  </sheetViews>
  <sheetFormatPr defaultRowHeight="12.75"/>
  <cols>
    <col min="1" max="1" width="5.5703125" style="52" bestFit="1" customWidth="1"/>
    <col min="2" max="2" width="41.140625" style="53" customWidth="1"/>
    <col min="3" max="3" width="33.85546875" style="53" customWidth="1"/>
  </cols>
  <sheetData>
    <row r="1" spans="1:3" ht="35.1" customHeight="1">
      <c r="A1" s="116" t="str">
        <f>'C-CW'!A1:H1</f>
        <v xml:space="preserve">20- PSB- 127 Gandaf Swabi
</v>
      </c>
      <c r="B1" s="116"/>
      <c r="C1" s="116"/>
    </row>
    <row r="2" spans="1:3" ht="35.1" customHeight="1">
      <c r="A2" s="54" t="s">
        <v>166</v>
      </c>
      <c r="B2" s="50" t="s">
        <v>167</v>
      </c>
      <c r="C2" s="54" t="s">
        <v>251</v>
      </c>
    </row>
    <row r="3" spans="1:3" ht="35.1" customHeight="1">
      <c r="A3" s="48" t="s">
        <v>14</v>
      </c>
      <c r="B3" s="50" t="s">
        <v>168</v>
      </c>
      <c r="C3" s="49"/>
    </row>
    <row r="4" spans="1:3" ht="35.1" customHeight="1">
      <c r="A4" s="48"/>
      <c r="B4" s="48" t="s">
        <v>169</v>
      </c>
      <c r="C4" s="97"/>
    </row>
    <row r="5" spans="1:3" ht="35.1" customHeight="1">
      <c r="A5" s="48"/>
      <c r="B5" s="48" t="s">
        <v>170</v>
      </c>
      <c r="C5" s="97"/>
    </row>
    <row r="6" spans="1:3" ht="35.1" customHeight="1">
      <c r="A6" s="48"/>
      <c r="B6" s="54" t="s">
        <v>176</v>
      </c>
      <c r="C6" s="98"/>
    </row>
    <row r="7" spans="1:3" ht="35.1" customHeight="1">
      <c r="A7" s="51" t="s">
        <v>177</v>
      </c>
      <c r="B7" s="50" t="s">
        <v>171</v>
      </c>
      <c r="C7" s="97"/>
    </row>
    <row r="8" spans="1:3" ht="35.1" customHeight="1">
      <c r="A8" s="48"/>
      <c r="B8" s="48" t="s">
        <v>169</v>
      </c>
      <c r="C8" s="97"/>
    </row>
    <row r="9" spans="1:3" ht="35.1" customHeight="1">
      <c r="A9" s="48"/>
      <c r="B9" s="48" t="s">
        <v>170</v>
      </c>
      <c r="C9" s="97"/>
    </row>
    <row r="10" spans="1:3" ht="35.1" customHeight="1">
      <c r="A10" s="48"/>
      <c r="B10" s="48" t="s">
        <v>172</v>
      </c>
      <c r="C10" s="97"/>
    </row>
    <row r="11" spans="1:3" ht="35.1" customHeight="1">
      <c r="A11" s="48"/>
      <c r="B11" s="54" t="s">
        <v>173</v>
      </c>
      <c r="C11" s="98"/>
    </row>
    <row r="12" spans="1:3" ht="35.1" customHeight="1">
      <c r="A12" s="51" t="s">
        <v>249</v>
      </c>
      <c r="B12" s="50" t="s">
        <v>175</v>
      </c>
      <c r="C12" s="97"/>
    </row>
    <row r="13" spans="1:3" ht="35.1" customHeight="1">
      <c r="A13" s="48"/>
      <c r="B13" s="54" t="s">
        <v>174</v>
      </c>
      <c r="C13" s="98"/>
    </row>
    <row r="14" spans="1:3" ht="35.1" customHeight="1">
      <c r="A14" s="79"/>
      <c r="B14" s="80" t="s">
        <v>212</v>
      </c>
      <c r="C14" s="99"/>
    </row>
    <row r="15" spans="1:3" ht="35.1" customHeight="1">
      <c r="A15" s="79"/>
      <c r="B15" s="80" t="s">
        <v>246</v>
      </c>
      <c r="C15" s="99"/>
    </row>
    <row r="16" spans="1:3" ht="35.1" customHeight="1">
      <c r="A16" s="79"/>
      <c r="B16" s="80" t="s">
        <v>178</v>
      </c>
      <c r="C16" s="99"/>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41"/>
  <sheetViews>
    <sheetView view="pageBreakPreview" zoomScale="80" zoomScaleSheetLayoutView="80" workbookViewId="0">
      <selection activeCell="F3" sqref="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9.57031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30.6" customHeight="1" thickBot="1">
      <c r="A1" s="117" t="s">
        <v>247</v>
      </c>
      <c r="B1" s="118"/>
      <c r="C1" s="118"/>
      <c r="D1" s="118"/>
      <c r="E1" s="118"/>
      <c r="F1" s="118"/>
      <c r="G1" s="118"/>
      <c r="H1" s="119"/>
      <c r="I1" s="1"/>
      <c r="J1" s="1"/>
      <c r="K1" s="1"/>
      <c r="L1" s="1"/>
      <c r="M1" s="2"/>
      <c r="N1" s="2"/>
      <c r="O1" s="2"/>
    </row>
    <row r="2" spans="1:15" s="36" customFormat="1" ht="29.25" customHeight="1">
      <c r="A2" s="120" t="s">
        <v>7</v>
      </c>
      <c r="B2" s="122" t="s">
        <v>0</v>
      </c>
      <c r="C2" s="124" t="s">
        <v>1</v>
      </c>
      <c r="D2" s="124" t="s">
        <v>4</v>
      </c>
      <c r="E2" s="124"/>
      <c r="F2" s="124"/>
      <c r="G2" s="124" t="s">
        <v>5</v>
      </c>
      <c r="H2" s="126"/>
      <c r="I2" s="34"/>
      <c r="J2" s="34"/>
      <c r="K2" s="34"/>
      <c r="L2" s="34"/>
      <c r="M2" s="34"/>
      <c r="N2" s="34"/>
      <c r="O2" s="35"/>
    </row>
    <row r="3" spans="1:15" s="36" customFormat="1" ht="30.75" customHeight="1" thickBot="1">
      <c r="A3" s="121"/>
      <c r="B3" s="123"/>
      <c r="C3" s="125"/>
      <c r="D3" s="37" t="s">
        <v>2</v>
      </c>
      <c r="E3" s="37" t="s">
        <v>250</v>
      </c>
      <c r="F3" s="38" t="s">
        <v>252</v>
      </c>
      <c r="G3" s="37" t="s">
        <v>2</v>
      </c>
      <c r="H3" s="39" t="s">
        <v>3</v>
      </c>
      <c r="I3" s="34"/>
      <c r="J3" s="34"/>
      <c r="K3" s="34"/>
      <c r="L3" s="34"/>
      <c r="M3" s="34"/>
      <c r="N3" s="34"/>
      <c r="O3" s="35"/>
    </row>
    <row r="4" spans="1:15" s="36" customFormat="1" ht="30.75" customHeight="1">
      <c r="A4" s="62"/>
      <c r="B4" s="69" t="s">
        <v>168</v>
      </c>
      <c r="C4" s="63"/>
      <c r="D4" s="64"/>
      <c r="E4" s="64"/>
      <c r="F4" s="65"/>
      <c r="G4" s="64"/>
      <c r="H4" s="66"/>
      <c r="I4" s="34"/>
      <c r="J4" s="34"/>
      <c r="K4" s="34"/>
      <c r="L4" s="34"/>
      <c r="M4" s="34"/>
      <c r="N4" s="34"/>
      <c r="O4" s="35"/>
    </row>
    <row r="5" spans="1:15" s="6" customFormat="1" ht="24.75" customHeight="1">
      <c r="A5" s="58" t="s">
        <v>14</v>
      </c>
      <c r="B5" s="59" t="s">
        <v>9</v>
      </c>
      <c r="C5" s="60"/>
      <c r="D5" s="61"/>
      <c r="E5" s="61"/>
      <c r="F5" s="58"/>
      <c r="G5" s="19"/>
      <c r="H5" s="18"/>
      <c r="I5" s="4"/>
      <c r="J5" s="4"/>
      <c r="K5" s="4"/>
      <c r="L5" s="4"/>
      <c r="M5" s="4"/>
      <c r="N5" s="4"/>
      <c r="O5" s="5"/>
    </row>
    <row r="6" spans="1:15" s="8" customFormat="1" ht="42" customHeight="1">
      <c r="A6" s="23" t="s">
        <v>35</v>
      </c>
      <c r="B6" s="20" t="s">
        <v>28</v>
      </c>
      <c r="C6" s="17" t="s">
        <v>10</v>
      </c>
      <c r="D6" s="27">
        <f>'CW-SHEET'!G6</f>
        <v>144.39411098527745</v>
      </c>
      <c r="E6" s="27"/>
      <c r="F6" s="100"/>
      <c r="G6" s="25" t="e">
        <f>#REF!+#REF!</f>
        <v>#REF!</v>
      </c>
      <c r="H6" s="25" t="e">
        <f>ROUND(G6*#REF!,2)</f>
        <v>#REF!</v>
      </c>
      <c r="I6" s="1"/>
      <c r="J6" s="1"/>
      <c r="K6" s="1"/>
      <c r="L6" s="1"/>
      <c r="M6" s="1"/>
      <c r="N6" s="1"/>
      <c r="O6" s="7"/>
    </row>
    <row r="7" spans="1:15" s="8" customFormat="1" ht="45.75" customHeight="1">
      <c r="A7" s="23" t="s">
        <v>18</v>
      </c>
      <c r="B7" s="20" t="s">
        <v>40</v>
      </c>
      <c r="C7" s="17" t="s">
        <v>10</v>
      </c>
      <c r="D7" s="27">
        <f>'CW-SHEET'!G11</f>
        <v>144.39411098527745</v>
      </c>
      <c r="E7" s="27"/>
      <c r="F7" s="100"/>
      <c r="G7" s="26" t="e">
        <f>#REF!+#REF!</f>
        <v>#REF!</v>
      </c>
      <c r="H7" s="25" t="e">
        <f>ROUND(G7*#REF!,2)</f>
        <v>#REF!</v>
      </c>
      <c r="I7" s="1"/>
      <c r="J7" s="1"/>
      <c r="K7" s="1"/>
      <c r="L7" s="1"/>
      <c r="M7" s="1"/>
      <c r="N7" s="1"/>
      <c r="O7" s="7"/>
    </row>
    <row r="8" spans="1:15" s="8" customFormat="1" ht="45.75" customHeight="1">
      <c r="A8" s="23" t="s">
        <v>194</v>
      </c>
      <c r="B8" s="20" t="s">
        <v>195</v>
      </c>
      <c r="C8" s="17" t="s">
        <v>10</v>
      </c>
      <c r="D8" s="27">
        <f>'CW-SHEET'!G21</f>
        <v>144.39411098527745</v>
      </c>
      <c r="E8" s="27"/>
      <c r="F8" s="100"/>
      <c r="G8" s="26" t="e">
        <f>#REF!+#REF!</f>
        <v>#REF!</v>
      </c>
      <c r="H8" s="25" t="e">
        <f>ROUND(G8*#REF!,2)</f>
        <v>#REF!</v>
      </c>
      <c r="I8" s="1"/>
      <c r="J8" s="1"/>
      <c r="K8" s="1"/>
      <c r="L8" s="1"/>
      <c r="M8" s="1"/>
      <c r="N8" s="1"/>
      <c r="O8" s="7"/>
    </row>
    <row r="9" spans="1:15" s="8" customFormat="1" ht="45.75" customHeight="1">
      <c r="A9" s="23" t="s">
        <v>196</v>
      </c>
      <c r="B9" s="20" t="s">
        <v>206</v>
      </c>
      <c r="C9" s="17" t="s">
        <v>10</v>
      </c>
      <c r="D9" s="27">
        <f>'CW-SHEET'!G16</f>
        <v>144.39411098527745</v>
      </c>
      <c r="E9" s="27"/>
      <c r="F9" s="100"/>
      <c r="G9" s="26"/>
      <c r="H9" s="25"/>
      <c r="I9" s="1"/>
      <c r="J9" s="1"/>
      <c r="K9" s="1"/>
      <c r="L9" s="1"/>
      <c r="M9" s="1"/>
      <c r="N9" s="1"/>
      <c r="O9" s="7"/>
    </row>
    <row r="10" spans="1:15" s="8" customFormat="1" ht="45.75" customHeight="1">
      <c r="A10" s="23" t="s">
        <v>97</v>
      </c>
      <c r="B10" s="20" t="s">
        <v>107</v>
      </c>
      <c r="C10" s="17" t="s">
        <v>10</v>
      </c>
      <c r="D10" s="27">
        <f>'CW-SHEET'!G26</f>
        <v>144.39411098527745</v>
      </c>
      <c r="E10" s="27"/>
      <c r="F10" s="100"/>
      <c r="G10" s="26" t="e">
        <f>#REF!+#REF!</f>
        <v>#REF!</v>
      </c>
      <c r="H10" s="25" t="e">
        <f>ROUND(G10*#REF!,2)</f>
        <v>#REF!</v>
      </c>
      <c r="I10" s="1"/>
      <c r="J10" s="1"/>
      <c r="K10" s="1"/>
      <c r="L10" s="1"/>
      <c r="M10" s="1"/>
      <c r="N10" s="1"/>
      <c r="O10" s="7"/>
    </row>
    <row r="11" spans="1:15" s="8" customFormat="1" ht="45.75" customHeight="1">
      <c r="A11" s="23" t="s">
        <v>98</v>
      </c>
      <c r="B11" s="20" t="s">
        <v>207</v>
      </c>
      <c r="C11" s="17" t="s">
        <v>10</v>
      </c>
      <c r="D11" s="27">
        <f>'CW-SHEET'!G21</f>
        <v>144.39411098527745</v>
      </c>
      <c r="E11" s="27"/>
      <c r="F11" s="100"/>
      <c r="G11" s="26" t="e">
        <f>#REF!+#REF!</f>
        <v>#REF!</v>
      </c>
      <c r="H11" s="25" t="e">
        <f>ROUND(G11*#REF!,2)</f>
        <v>#REF!</v>
      </c>
      <c r="I11" s="1"/>
      <c r="J11" s="1"/>
      <c r="K11" s="1"/>
      <c r="L11" s="1"/>
      <c r="M11" s="1"/>
      <c r="N11" s="1"/>
      <c r="O11" s="7"/>
    </row>
    <row r="12" spans="1:15" s="8" customFormat="1" ht="45.75" customHeight="1">
      <c r="A12" s="31" t="s">
        <v>99</v>
      </c>
      <c r="B12" s="20" t="s">
        <v>109</v>
      </c>
      <c r="C12" s="17" t="s">
        <v>10</v>
      </c>
      <c r="D12" s="27">
        <f>'CW-SHEET'!G31</f>
        <v>233.57870894677237</v>
      </c>
      <c r="E12" s="27"/>
      <c r="F12" s="100"/>
      <c r="G12" s="25" t="e">
        <f>#REF!+#REF!</f>
        <v>#REF!</v>
      </c>
      <c r="H12" s="25" t="e">
        <f>ROUND(G12*#REF!,2)</f>
        <v>#REF!</v>
      </c>
      <c r="I12" s="1"/>
      <c r="J12" s="1"/>
      <c r="K12" s="1"/>
      <c r="L12" s="1"/>
      <c r="M12" s="1"/>
      <c r="N12" s="1"/>
      <c r="O12" s="7"/>
    </row>
    <row r="13" spans="1:15" s="8" customFormat="1" ht="51" customHeight="1">
      <c r="A13" s="23" t="s">
        <v>25</v>
      </c>
      <c r="B13" s="20" t="s">
        <v>29</v>
      </c>
      <c r="C13" s="17" t="s">
        <v>10</v>
      </c>
      <c r="D13" s="27">
        <f>'CW-SHEET'!G36</f>
        <v>9.5300113250283136</v>
      </c>
      <c r="E13" s="27"/>
      <c r="F13" s="100"/>
      <c r="G13" s="25" t="e">
        <f>#REF!+#REF!</f>
        <v>#REF!</v>
      </c>
      <c r="H13" s="25" t="e">
        <f>ROUND(G13*#REF!,2)</f>
        <v>#REF!</v>
      </c>
      <c r="I13" s="1"/>
      <c r="J13" s="1"/>
      <c r="K13" s="1"/>
      <c r="L13" s="1"/>
      <c r="M13" s="1"/>
      <c r="N13" s="1"/>
      <c r="O13" s="7"/>
    </row>
    <row r="14" spans="1:15" s="8" customFormat="1" ht="42" customHeight="1">
      <c r="A14" s="23" t="s">
        <v>36</v>
      </c>
      <c r="B14" s="20" t="s">
        <v>30</v>
      </c>
      <c r="C14" s="17" t="s">
        <v>10</v>
      </c>
      <c r="D14" s="27">
        <f>'CW-SHEET'!G41</f>
        <v>46.715741789354475</v>
      </c>
      <c r="E14" s="27"/>
      <c r="F14" s="100"/>
      <c r="G14" s="25" t="e">
        <f>#REF!+#REF!</f>
        <v>#REF!</v>
      </c>
      <c r="H14" s="25" t="e">
        <f>ROUND(G14*#REF!,2)</f>
        <v>#REF!</v>
      </c>
      <c r="I14" s="1"/>
      <c r="J14" s="1"/>
      <c r="K14" s="1"/>
      <c r="L14" s="1"/>
      <c r="M14" s="1"/>
      <c r="N14" s="1"/>
      <c r="O14" s="7"/>
    </row>
    <row r="15" spans="1:15" s="8" customFormat="1" ht="42" customHeight="1">
      <c r="A15" s="45" t="s">
        <v>94</v>
      </c>
      <c r="B15" s="20" t="s">
        <v>93</v>
      </c>
      <c r="C15" s="17" t="s">
        <v>10</v>
      </c>
      <c r="D15" s="27">
        <f>'CW-SHEET'!G46</f>
        <v>28.66647791619479</v>
      </c>
      <c r="E15" s="27"/>
      <c r="F15" s="100"/>
      <c r="G15" s="25" t="e">
        <f>#REF!+#REF!</f>
        <v>#REF!</v>
      </c>
      <c r="H15" s="25" t="e">
        <f>ROUND(G15*#REF!,2)</f>
        <v>#REF!</v>
      </c>
      <c r="I15" s="1"/>
      <c r="J15" s="1"/>
      <c r="K15" s="1"/>
      <c r="L15" s="1"/>
      <c r="M15" s="1"/>
      <c r="N15" s="1"/>
      <c r="O15" s="7"/>
    </row>
    <row r="16" spans="1:15" s="8" customFormat="1" ht="47.25" customHeight="1">
      <c r="A16" s="31" t="s">
        <v>190</v>
      </c>
      <c r="B16" s="24" t="s">
        <v>191</v>
      </c>
      <c r="C16" s="17" t="s">
        <v>11</v>
      </c>
      <c r="D16" s="27">
        <f>'CW-SHEET'!G61</f>
        <v>153.48837209302326</v>
      </c>
      <c r="E16" s="27"/>
      <c r="F16" s="100"/>
      <c r="G16" s="25" t="e">
        <f>#REF!+#REF!</f>
        <v>#REF!</v>
      </c>
      <c r="H16" s="25" t="e">
        <f>ROUND(G16*#REF!,2)</f>
        <v>#REF!</v>
      </c>
      <c r="I16" s="1"/>
      <c r="J16" s="1"/>
      <c r="K16" s="1"/>
      <c r="L16" s="1"/>
      <c r="M16" s="1"/>
      <c r="N16" s="1"/>
      <c r="O16" s="7"/>
    </row>
    <row r="17" spans="1:15" s="8" customFormat="1" ht="47.25" customHeight="1">
      <c r="A17" s="31" t="s">
        <v>193</v>
      </c>
      <c r="B17" s="24" t="s">
        <v>192</v>
      </c>
      <c r="C17" s="17" t="s">
        <v>11</v>
      </c>
      <c r="D17" s="27">
        <f>'CW-SHEET'!G66</f>
        <v>176.74418604651163</v>
      </c>
      <c r="E17" s="27"/>
      <c r="F17" s="100"/>
      <c r="G17" s="25" t="e">
        <f>#REF!+#REF!</f>
        <v>#REF!</v>
      </c>
      <c r="H17" s="25" t="e">
        <f>ROUND(G17*#REF!,2)</f>
        <v>#REF!</v>
      </c>
      <c r="I17" s="1"/>
      <c r="J17" s="1"/>
      <c r="K17" s="1"/>
      <c r="L17" s="1"/>
      <c r="M17" s="1"/>
      <c r="N17" s="1"/>
      <c r="O17" s="7"/>
    </row>
    <row r="18" spans="1:15" s="8" customFormat="1" ht="47.25" customHeight="1">
      <c r="A18" s="29" t="s">
        <v>96</v>
      </c>
      <c r="B18" s="20" t="s">
        <v>95</v>
      </c>
      <c r="C18" s="17" t="s">
        <v>15</v>
      </c>
      <c r="D18" s="27">
        <f>'CW-SHEET'!F50</f>
        <v>10.654832123411978</v>
      </c>
      <c r="E18" s="27"/>
      <c r="F18" s="100"/>
      <c r="G18" s="25" t="e">
        <f>#REF!+#REF!</f>
        <v>#REF!</v>
      </c>
      <c r="H18" s="25" t="e">
        <f>ROUND(G18*#REF!,2)</f>
        <v>#REF!</v>
      </c>
      <c r="I18" s="42"/>
      <c r="J18" s="43"/>
      <c r="K18" s="44"/>
      <c r="L18" s="1"/>
      <c r="M18" s="1"/>
      <c r="N18" s="1"/>
      <c r="O18" s="7"/>
    </row>
    <row r="19" spans="1:15" s="8" customFormat="1" ht="53.25" customHeight="1">
      <c r="A19" s="23" t="s">
        <v>16</v>
      </c>
      <c r="B19" s="20" t="s">
        <v>37</v>
      </c>
      <c r="C19" s="17" t="s">
        <v>10</v>
      </c>
      <c r="D19" s="27">
        <f>'CW-SHEET'!G56</f>
        <v>54.147791619479051</v>
      </c>
      <c r="E19" s="27"/>
      <c r="F19" s="100"/>
      <c r="G19" s="25" t="e">
        <f>#REF!+#REF!</f>
        <v>#REF!</v>
      </c>
      <c r="H19" s="25" t="e">
        <f>ROUND(G19*#REF!,2)</f>
        <v>#REF!</v>
      </c>
      <c r="I19" s="1"/>
      <c r="J19" s="1"/>
      <c r="K19" s="1"/>
      <c r="L19" s="1"/>
      <c r="M19" s="1"/>
      <c r="N19" s="1"/>
      <c r="O19" s="7"/>
    </row>
    <row r="20" spans="1:15" s="8" customFormat="1" ht="45.75" customHeight="1">
      <c r="A20" s="23" t="s">
        <v>21</v>
      </c>
      <c r="B20" s="20" t="s">
        <v>39</v>
      </c>
      <c r="C20" s="17" t="s">
        <v>10</v>
      </c>
      <c r="D20" s="27">
        <f>'CW-SHEET'!G71</f>
        <v>42.468856172140427</v>
      </c>
      <c r="E20" s="27"/>
      <c r="F20" s="100"/>
      <c r="G20" s="25" t="e">
        <f>#REF!+#REF!</f>
        <v>#REF!</v>
      </c>
      <c r="H20" s="25" t="e">
        <f>ROUND(G20*#REF!,2)</f>
        <v>#REF!</v>
      </c>
      <c r="I20" s="1"/>
      <c r="J20" s="1"/>
      <c r="K20" s="1"/>
      <c r="L20" s="1"/>
      <c r="M20" s="1"/>
      <c r="N20" s="1"/>
      <c r="O20" s="7"/>
    </row>
    <row r="21" spans="1:15" s="8" customFormat="1" ht="45.75" customHeight="1">
      <c r="A21" s="31" t="s">
        <v>6</v>
      </c>
      <c r="B21" s="20" t="s">
        <v>12</v>
      </c>
      <c r="C21" s="17" t="s">
        <v>10</v>
      </c>
      <c r="D21" s="27">
        <f>'CW-SHEET'!G76</f>
        <v>15.41619479048698</v>
      </c>
      <c r="E21" s="27"/>
      <c r="F21" s="100"/>
      <c r="G21" s="25" t="e">
        <f>#REF!+#REF!</f>
        <v>#REF!</v>
      </c>
      <c r="H21" s="25" t="e">
        <f>ROUND(G21*#REF!,2)</f>
        <v>#REF!</v>
      </c>
      <c r="I21" s="1"/>
      <c r="J21" s="1"/>
      <c r="K21" s="1"/>
      <c r="L21" s="1"/>
      <c r="M21" s="1"/>
      <c r="N21" s="1"/>
      <c r="O21" s="7"/>
    </row>
    <row r="22" spans="1:15" s="8" customFormat="1" ht="51.75" customHeight="1">
      <c r="A22" s="31" t="s">
        <v>100</v>
      </c>
      <c r="B22" s="20" t="s">
        <v>110</v>
      </c>
      <c r="C22" s="17" t="s">
        <v>11</v>
      </c>
      <c r="D22" s="27">
        <f>'CW-SHEET'!G81</f>
        <v>26.511627906976745</v>
      </c>
      <c r="E22" s="27"/>
      <c r="F22" s="100"/>
      <c r="G22" s="25" t="e">
        <f>#REF!+#REF!</f>
        <v>#REF!</v>
      </c>
      <c r="H22" s="25" t="e">
        <f>ROUND(G22*#REF!,2)</f>
        <v>#REF!</v>
      </c>
      <c r="I22" s="1"/>
      <c r="J22" s="1"/>
      <c r="K22" s="1"/>
      <c r="L22" s="1"/>
      <c r="M22" s="1"/>
      <c r="N22" s="1"/>
      <c r="O22" s="7"/>
    </row>
    <row r="23" spans="1:15" s="8" customFormat="1" ht="55.5" customHeight="1">
      <c r="A23" s="31" t="s">
        <v>101</v>
      </c>
      <c r="B23" s="20" t="s">
        <v>111</v>
      </c>
      <c r="C23" s="17" t="s">
        <v>11</v>
      </c>
      <c r="D23" s="27">
        <f>'CW-SHEET'!G86</f>
        <v>153.48837209302326</v>
      </c>
      <c r="E23" s="27"/>
      <c r="F23" s="100"/>
      <c r="G23" s="25" t="e">
        <f>#REF!+#REF!</f>
        <v>#REF!</v>
      </c>
      <c r="H23" s="25" t="e">
        <f>ROUND(G23*#REF!,2)</f>
        <v>#REF!</v>
      </c>
      <c r="I23" s="1"/>
      <c r="J23" s="1"/>
      <c r="K23" s="1"/>
      <c r="L23" s="1"/>
      <c r="M23" s="1"/>
      <c r="N23" s="1"/>
      <c r="O23" s="7"/>
    </row>
    <row r="24" spans="1:15" s="8" customFormat="1" ht="51.75" customHeight="1">
      <c r="A24" s="31" t="s">
        <v>22</v>
      </c>
      <c r="B24" s="20" t="s">
        <v>20</v>
      </c>
      <c r="C24" s="17" t="s">
        <v>11</v>
      </c>
      <c r="D24" s="33">
        <f>'CW-SHEET'!G91</f>
        <v>265.11627906976742</v>
      </c>
      <c r="E24" s="33"/>
      <c r="F24" s="100"/>
      <c r="G24" s="25" t="e">
        <f>#REF!+#REF!</f>
        <v>#REF!</v>
      </c>
      <c r="H24" s="25" t="e">
        <f>ROUND(G24*#REF!,2)</f>
        <v>#REF!</v>
      </c>
      <c r="I24" s="1"/>
      <c r="J24" s="1"/>
      <c r="K24" s="1"/>
      <c r="L24" s="1"/>
      <c r="M24" s="1"/>
      <c r="N24" s="1"/>
      <c r="O24" s="7"/>
    </row>
    <row r="25" spans="1:15" s="8" customFormat="1" ht="51.75" customHeight="1">
      <c r="A25" s="31" t="s">
        <v>69</v>
      </c>
      <c r="B25" s="20" t="s">
        <v>70</v>
      </c>
      <c r="C25" s="17" t="s">
        <v>11</v>
      </c>
      <c r="D25" s="33">
        <f>'CW-SHEET'!G96</f>
        <v>153.48837209302326</v>
      </c>
      <c r="E25" s="33"/>
      <c r="F25" s="100"/>
      <c r="G25" s="25" t="e">
        <f>#REF!+#REF!</f>
        <v>#REF!</v>
      </c>
      <c r="H25" s="25" t="e">
        <f>ROUND(G25*#REF!,2)</f>
        <v>#REF!</v>
      </c>
      <c r="I25" s="1"/>
      <c r="J25" s="1"/>
      <c r="K25" s="1"/>
      <c r="L25" s="1"/>
      <c r="M25" s="1"/>
      <c r="N25" s="1"/>
      <c r="O25" s="7"/>
    </row>
    <row r="26" spans="1:15" s="8" customFormat="1" ht="45.75" customHeight="1">
      <c r="A26" s="31" t="s">
        <v>23</v>
      </c>
      <c r="B26" s="24" t="s">
        <v>47</v>
      </c>
      <c r="C26" s="17" t="s">
        <v>11</v>
      </c>
      <c r="D26" s="27">
        <f>'CW-SHEET'!G101</f>
        <v>158.13953488372093</v>
      </c>
      <c r="E26" s="27"/>
      <c r="F26" s="100"/>
      <c r="G26" s="25" t="e">
        <f>#REF!+#REF!</f>
        <v>#REF!</v>
      </c>
      <c r="H26" s="25" t="e">
        <f>ROUND(G26*#REF!,2)</f>
        <v>#REF!</v>
      </c>
      <c r="I26" s="1"/>
      <c r="J26" s="1"/>
      <c r="K26" s="1"/>
      <c r="L26" s="1"/>
      <c r="M26" s="1"/>
      <c r="N26" s="1"/>
      <c r="O26" s="7"/>
    </row>
    <row r="27" spans="1:15" s="8" customFormat="1" ht="84.75" customHeight="1">
      <c r="A27" s="31" t="s">
        <v>41</v>
      </c>
      <c r="B27" s="20" t="s">
        <v>44</v>
      </c>
      <c r="C27" s="17" t="s">
        <v>11</v>
      </c>
      <c r="D27" s="27">
        <f>'CW-SHEET'!G106</f>
        <v>7.441860465116279</v>
      </c>
      <c r="E27" s="27"/>
      <c r="F27" s="100"/>
      <c r="G27" s="25" t="e">
        <f>#REF!+#REF!</f>
        <v>#REF!</v>
      </c>
      <c r="H27" s="25" t="e">
        <f>ROUND(G27*#REF!,2)</f>
        <v>#REF!</v>
      </c>
      <c r="I27" s="1"/>
      <c r="J27" s="1"/>
      <c r="K27" s="1"/>
      <c r="L27" s="1"/>
      <c r="M27" s="1"/>
      <c r="N27" s="1"/>
      <c r="O27" s="7"/>
    </row>
    <row r="28" spans="1:15" s="8" customFormat="1" ht="57" customHeight="1">
      <c r="A28" s="31" t="s">
        <v>42</v>
      </c>
      <c r="B28" s="20" t="s">
        <v>45</v>
      </c>
      <c r="C28" s="17" t="s">
        <v>11</v>
      </c>
      <c r="D28" s="27">
        <f>'CW-SHEET'!G117</f>
        <v>36.279069767441861</v>
      </c>
      <c r="E28" s="27"/>
      <c r="F28" s="100"/>
      <c r="G28" s="25" t="e">
        <f>#REF!+#REF!</f>
        <v>#REF!</v>
      </c>
      <c r="H28" s="25" t="e">
        <f>ROUND(G28*#REF!,2)</f>
        <v>#REF!</v>
      </c>
      <c r="I28" s="1"/>
      <c r="J28" s="1"/>
      <c r="K28" s="1"/>
      <c r="L28" s="1"/>
      <c r="M28" s="1"/>
      <c r="N28" s="1"/>
      <c r="O28" s="7"/>
    </row>
    <row r="29" spans="1:15" s="8" customFormat="1" ht="52.5" customHeight="1">
      <c r="A29" s="31" t="s">
        <v>43</v>
      </c>
      <c r="B29" s="20" t="s">
        <v>48</v>
      </c>
      <c r="C29" s="17" t="s">
        <v>11</v>
      </c>
      <c r="D29" s="27">
        <f>'CW-SHEET'!G122</f>
        <v>36.279069767441861</v>
      </c>
      <c r="E29" s="27"/>
      <c r="F29" s="100"/>
      <c r="G29" s="25" t="e">
        <f>#REF!+#REF!</f>
        <v>#REF!</v>
      </c>
      <c r="H29" s="25" t="e">
        <f>ROUND(G29*#REF!,2)</f>
        <v>#REF!</v>
      </c>
      <c r="I29" s="1"/>
      <c r="J29" s="1"/>
      <c r="K29" s="1"/>
      <c r="L29" s="1"/>
      <c r="M29" s="1"/>
      <c r="N29" s="1"/>
      <c r="O29" s="7"/>
    </row>
    <row r="30" spans="1:15" s="8" customFormat="1" ht="63" customHeight="1">
      <c r="A30" s="31" t="s">
        <v>102</v>
      </c>
      <c r="B30" s="24" t="s">
        <v>112</v>
      </c>
      <c r="C30" s="17" t="s">
        <v>19</v>
      </c>
      <c r="D30" s="27">
        <f>'CW-SHEET'!G127</f>
        <v>15.239256324291373</v>
      </c>
      <c r="E30" s="27"/>
      <c r="F30" s="100"/>
      <c r="G30" s="25"/>
      <c r="H30" s="25"/>
      <c r="I30" s="1"/>
      <c r="J30" s="1"/>
      <c r="K30" s="1"/>
      <c r="L30" s="1"/>
      <c r="M30" s="1"/>
      <c r="N30" s="1"/>
      <c r="O30" s="7"/>
    </row>
    <row r="31" spans="1:15" s="8" customFormat="1" ht="48.75" customHeight="1">
      <c r="A31" s="31" t="s">
        <v>24</v>
      </c>
      <c r="B31" s="20" t="s">
        <v>46</v>
      </c>
      <c r="C31" s="17" t="s">
        <v>10</v>
      </c>
      <c r="D31" s="27">
        <f>'CW-SHEET'!G132</f>
        <v>23.825028312570783</v>
      </c>
      <c r="E31" s="27"/>
      <c r="F31" s="100"/>
      <c r="G31" s="25" t="e">
        <f>#REF!+#REF!</f>
        <v>#REF!</v>
      </c>
      <c r="H31" s="25" t="e">
        <f>ROUND(G31*#REF!,2)</f>
        <v>#REF!</v>
      </c>
      <c r="I31" s="1"/>
      <c r="J31" s="1"/>
      <c r="K31" s="1"/>
      <c r="L31" s="1"/>
      <c r="M31" s="1"/>
      <c r="N31" s="1"/>
      <c r="O31" s="7"/>
    </row>
    <row r="32" spans="1:15" s="8" customFormat="1" ht="48.75" customHeight="1">
      <c r="A32" s="31" t="s">
        <v>103</v>
      </c>
      <c r="B32" s="20" t="s">
        <v>113</v>
      </c>
      <c r="C32" s="17" t="s">
        <v>11</v>
      </c>
      <c r="D32" s="27">
        <f>'CW-SHEET'!G137</f>
        <v>5.9534883720930232</v>
      </c>
      <c r="E32" s="27"/>
      <c r="F32" s="100"/>
      <c r="G32" s="25"/>
      <c r="H32" s="25"/>
      <c r="I32" s="1"/>
      <c r="J32" s="1"/>
      <c r="K32" s="1"/>
      <c r="L32" s="1"/>
      <c r="M32" s="1"/>
      <c r="N32" s="1"/>
      <c r="O32" s="7"/>
    </row>
    <row r="33" spans="1:15" s="8" customFormat="1" ht="47.25" customHeight="1">
      <c r="A33" s="31" t="s">
        <v>71</v>
      </c>
      <c r="B33" s="24" t="s">
        <v>114</v>
      </c>
      <c r="C33" s="17" t="s">
        <v>11</v>
      </c>
      <c r="D33" s="27">
        <f>'CW-SHEET'!G139</f>
        <v>418.60465116279067</v>
      </c>
      <c r="E33" s="27"/>
      <c r="F33" s="100"/>
      <c r="G33" s="25"/>
      <c r="H33" s="25"/>
      <c r="I33" s="1"/>
      <c r="J33" s="1"/>
      <c r="K33" s="1"/>
      <c r="L33" s="1"/>
      <c r="M33" s="1"/>
      <c r="N33" s="1"/>
      <c r="O33" s="7"/>
    </row>
    <row r="34" spans="1:15" s="8" customFormat="1" ht="47.25" customHeight="1">
      <c r="A34" s="31" t="s">
        <v>73</v>
      </c>
      <c r="B34" s="24" t="s">
        <v>72</v>
      </c>
      <c r="C34" s="17" t="s">
        <v>11</v>
      </c>
      <c r="D34" s="27">
        <f>'CW-SHEET'!G144</f>
        <v>418.60465116279067</v>
      </c>
      <c r="E34" s="27"/>
      <c r="F34" s="100"/>
      <c r="G34" s="25"/>
      <c r="H34" s="25"/>
      <c r="I34" s="1"/>
      <c r="J34" s="1"/>
      <c r="K34" s="1"/>
      <c r="L34" s="1"/>
      <c r="M34" s="1"/>
      <c r="N34" s="1"/>
      <c r="O34" s="7"/>
    </row>
    <row r="35" spans="1:15" s="8" customFormat="1" ht="47.25" customHeight="1">
      <c r="A35" s="31" t="s">
        <v>76</v>
      </c>
      <c r="B35" s="24" t="s">
        <v>74</v>
      </c>
      <c r="C35" s="17" t="s">
        <v>11</v>
      </c>
      <c r="D35" s="27">
        <f>'CW-SHEET'!G154</f>
        <v>158.13953488372093</v>
      </c>
      <c r="E35" s="27"/>
      <c r="F35" s="100"/>
      <c r="G35" s="25"/>
      <c r="H35" s="25"/>
      <c r="I35" s="1"/>
      <c r="J35" s="1"/>
      <c r="K35" s="1"/>
      <c r="L35" s="1"/>
      <c r="M35" s="1"/>
      <c r="N35" s="1"/>
      <c r="O35" s="7"/>
    </row>
    <row r="36" spans="1:15" s="8" customFormat="1" ht="47.25" customHeight="1">
      <c r="A36" s="31" t="s">
        <v>77</v>
      </c>
      <c r="B36" s="24" t="s">
        <v>75</v>
      </c>
      <c r="C36" s="17" t="s">
        <v>11</v>
      </c>
      <c r="D36" s="27">
        <f>D35</f>
        <v>158.13953488372093</v>
      </c>
      <c r="E36" s="27"/>
      <c r="F36" s="100"/>
      <c r="G36" s="25"/>
      <c r="H36" s="25"/>
      <c r="I36" s="1"/>
      <c r="J36" s="1"/>
      <c r="K36" s="1"/>
      <c r="L36" s="1"/>
      <c r="M36" s="1"/>
      <c r="N36" s="1"/>
      <c r="O36" s="7"/>
    </row>
    <row r="37" spans="1:15" s="8" customFormat="1" ht="47.25" customHeight="1">
      <c r="A37" s="31" t="s">
        <v>104</v>
      </c>
      <c r="B37" s="24" t="s">
        <v>115</v>
      </c>
      <c r="C37" s="17" t="s">
        <v>11</v>
      </c>
      <c r="D37" s="27">
        <f>'CW-SHEET'!G162</f>
        <v>5.9534883720930232</v>
      </c>
      <c r="E37" s="27"/>
      <c r="F37" s="100"/>
      <c r="G37" s="25"/>
      <c r="H37" s="25"/>
      <c r="I37" s="1"/>
      <c r="J37" s="1"/>
      <c r="K37" s="1"/>
      <c r="L37" s="1"/>
      <c r="M37" s="1"/>
      <c r="N37" s="1"/>
      <c r="O37" s="7"/>
    </row>
    <row r="38" spans="1:15" s="8" customFormat="1" ht="54" customHeight="1">
      <c r="A38" s="31" t="s">
        <v>38</v>
      </c>
      <c r="B38" s="20" t="s">
        <v>26</v>
      </c>
      <c r="C38" s="17" t="s">
        <v>11</v>
      </c>
      <c r="D38" s="27">
        <f>'CW-SHEET'!G167</f>
        <v>153.48837209302326</v>
      </c>
      <c r="E38" s="27"/>
      <c r="F38" s="100"/>
      <c r="G38" s="25" t="e">
        <f>#REF!+#REF!</f>
        <v>#REF!</v>
      </c>
      <c r="H38" s="25" t="e">
        <f>ROUND(G38*#REF!,2)</f>
        <v>#REF!</v>
      </c>
      <c r="I38" s="1"/>
      <c r="J38" s="1"/>
      <c r="K38" s="1"/>
      <c r="L38" s="1"/>
      <c r="M38" s="1"/>
      <c r="N38" s="1"/>
      <c r="O38" s="7"/>
    </row>
    <row r="39" spans="1:15" s="8" customFormat="1" ht="47.25" customHeight="1">
      <c r="A39" s="31" t="s">
        <v>116</v>
      </c>
      <c r="B39" s="24" t="s">
        <v>117</v>
      </c>
      <c r="C39" s="17" t="s">
        <v>10</v>
      </c>
      <c r="D39" s="27">
        <f>'CW-SHEET'!G172</f>
        <v>21.65911664779162</v>
      </c>
      <c r="E39" s="27"/>
      <c r="F39" s="100"/>
      <c r="G39" s="25" t="e">
        <f>#REF!+#REF!</f>
        <v>#REF!</v>
      </c>
      <c r="H39" s="25" t="e">
        <f>ROUND(G39*#REF!,2)</f>
        <v>#REF!</v>
      </c>
      <c r="I39" s="1"/>
      <c r="J39" s="1"/>
      <c r="K39" s="1"/>
      <c r="L39" s="1"/>
      <c r="M39" s="1"/>
      <c r="N39" s="1"/>
      <c r="O39" s="7"/>
    </row>
    <row r="40" spans="1:15" s="8" customFormat="1" ht="2.25" customHeight="1">
      <c r="A40" s="31"/>
      <c r="B40" s="20"/>
      <c r="C40" s="17"/>
      <c r="D40" s="27"/>
      <c r="E40" s="27"/>
      <c r="F40" s="100"/>
      <c r="G40" s="25"/>
      <c r="H40" s="25"/>
      <c r="I40" s="1"/>
      <c r="J40" s="1"/>
      <c r="K40" s="1"/>
      <c r="L40" s="1"/>
      <c r="M40" s="1"/>
      <c r="N40" s="1"/>
      <c r="O40" s="7"/>
    </row>
    <row r="41" spans="1:15" s="16" customFormat="1" ht="39" customHeight="1">
      <c r="A41" s="32"/>
      <c r="B41" s="11" t="s">
        <v>13</v>
      </c>
      <c r="C41" s="12"/>
      <c r="D41" s="12"/>
      <c r="E41" s="12"/>
      <c r="F41" s="101"/>
      <c r="G41" s="13"/>
      <c r="H41" s="13" t="e">
        <f>SUM(H6:H40)</f>
        <v>#REF!</v>
      </c>
      <c r="I41" s="14"/>
      <c r="J41" s="14"/>
      <c r="K41" s="14"/>
      <c r="L41" s="14"/>
      <c r="M41" s="14"/>
      <c r="N41" s="14"/>
      <c r="O41"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2"/>
  <sheetViews>
    <sheetView view="pageBreakPreview" zoomScaleSheetLayoutView="100" workbookViewId="0">
      <selection sqref="A1:G1"/>
    </sheetView>
  </sheetViews>
  <sheetFormatPr defaultRowHeight="12.75"/>
  <cols>
    <col min="2" max="2" width="32.7109375" customWidth="1"/>
  </cols>
  <sheetData>
    <row r="1" spans="1:7" ht="20.100000000000001" customHeight="1">
      <c r="A1" s="130" t="str">
        <f>abstract!A1</f>
        <v xml:space="preserve">20- PSB- 127 Gandaf Swabi
</v>
      </c>
      <c r="B1" s="130"/>
      <c r="C1" s="130"/>
      <c r="D1" s="130"/>
      <c r="E1" s="130"/>
      <c r="F1" s="130"/>
      <c r="G1" s="130"/>
    </row>
    <row r="2" spans="1:7" ht="20.100000000000001" customHeight="1">
      <c r="A2" s="102" t="s">
        <v>166</v>
      </c>
      <c r="B2" s="102" t="s">
        <v>167</v>
      </c>
      <c r="C2" s="102" t="s">
        <v>180</v>
      </c>
      <c r="D2" s="102" t="s">
        <v>181</v>
      </c>
      <c r="E2" s="102" t="s">
        <v>182</v>
      </c>
      <c r="F2" s="102" t="s">
        <v>183</v>
      </c>
      <c r="G2" s="102" t="s">
        <v>184</v>
      </c>
    </row>
    <row r="3" spans="1:7" ht="20.100000000000001" customHeight="1">
      <c r="A3" s="49" t="str">
        <f>'C-CW'!A6</f>
        <v>03-25-b</v>
      </c>
      <c r="B3" s="127" t="str">
        <f>'C-CW'!B6</f>
        <v>Excavation in foundation of building, bridges etc complete
: in ordinary soil</v>
      </c>
      <c r="C3" s="103">
        <v>3</v>
      </c>
      <c r="D3" s="103">
        <v>30</v>
      </c>
      <c r="E3" s="103">
        <v>4</v>
      </c>
      <c r="F3" s="103">
        <v>5</v>
      </c>
      <c r="G3" s="103">
        <f>F3*E3*D3*C3</f>
        <v>1800</v>
      </c>
    </row>
    <row r="4" spans="1:7" ht="20.100000000000001" customHeight="1">
      <c r="A4" s="103"/>
      <c r="B4" s="127"/>
      <c r="C4" s="103">
        <v>3</v>
      </c>
      <c r="D4" s="103">
        <v>55</v>
      </c>
      <c r="E4" s="103">
        <v>4</v>
      </c>
      <c r="F4" s="103">
        <v>5</v>
      </c>
      <c r="G4" s="103">
        <f>F4*E4*D4*C4</f>
        <v>3300</v>
      </c>
    </row>
    <row r="5" spans="1:7" ht="20.100000000000001" customHeight="1">
      <c r="A5" s="103"/>
      <c r="B5" s="127"/>
      <c r="C5" s="129" t="s">
        <v>205</v>
      </c>
      <c r="D5" s="129"/>
      <c r="E5" s="129"/>
      <c r="F5" s="129"/>
      <c r="G5" s="103">
        <f>SUM(G3:G4)</f>
        <v>5100</v>
      </c>
    </row>
    <row r="6" spans="1:7" ht="20.100000000000001" customHeight="1">
      <c r="A6" s="103"/>
      <c r="B6" s="127"/>
      <c r="C6" s="129" t="s">
        <v>204</v>
      </c>
      <c r="D6" s="129"/>
      <c r="E6" s="129"/>
      <c r="F6" s="129"/>
      <c r="G6" s="103">
        <f>G5/35.32</f>
        <v>144.39411098527745</v>
      </c>
    </row>
    <row r="7" spans="1:7" ht="20.100000000000001" customHeight="1">
      <c r="A7" s="102" t="s">
        <v>166</v>
      </c>
      <c r="B7" s="102" t="s">
        <v>167</v>
      </c>
      <c r="C7" s="102" t="s">
        <v>180</v>
      </c>
      <c r="D7" s="102" t="s">
        <v>181</v>
      </c>
      <c r="E7" s="102" t="s">
        <v>182</v>
      </c>
      <c r="F7" s="102" t="s">
        <v>183</v>
      </c>
      <c r="G7" s="102" t="s">
        <v>184</v>
      </c>
    </row>
    <row r="8" spans="1:7" ht="20.100000000000001" customHeight="1">
      <c r="A8" s="49" t="str">
        <f>'C-CW'!A7</f>
        <v>03-18-a</v>
      </c>
      <c r="B8" s="127" t="str">
        <f>'C-CW'!B7</f>
        <v>Filling, watering and ramming earth under floor
with surplus earth from foundation, etc</v>
      </c>
      <c r="C8" s="103">
        <v>3</v>
      </c>
      <c r="D8" s="103">
        <v>30</v>
      </c>
      <c r="E8" s="103">
        <v>4</v>
      </c>
      <c r="F8" s="103">
        <v>5</v>
      </c>
      <c r="G8" s="103">
        <f>F8*E8*D8*C8</f>
        <v>1800</v>
      </c>
    </row>
    <row r="9" spans="1:7" ht="20.100000000000001" customHeight="1">
      <c r="A9" s="103"/>
      <c r="B9" s="127"/>
      <c r="C9" s="103">
        <v>3</v>
      </c>
      <c r="D9" s="103">
        <v>55</v>
      </c>
      <c r="E9" s="103">
        <v>4</v>
      </c>
      <c r="F9" s="103">
        <v>5</v>
      </c>
      <c r="G9" s="103">
        <f>F9*E9*D9*C9</f>
        <v>3300</v>
      </c>
    </row>
    <row r="10" spans="1:7" ht="20.100000000000001" customHeight="1">
      <c r="A10" s="103"/>
      <c r="B10" s="127"/>
      <c r="C10" s="129" t="s">
        <v>205</v>
      </c>
      <c r="D10" s="129"/>
      <c r="E10" s="129"/>
      <c r="F10" s="129"/>
      <c r="G10" s="103">
        <f>SUM(G8:G9)</f>
        <v>5100</v>
      </c>
    </row>
    <row r="11" spans="1:7" ht="20.100000000000001" customHeight="1">
      <c r="A11" s="103"/>
      <c r="B11" s="127"/>
      <c r="C11" s="129" t="s">
        <v>204</v>
      </c>
      <c r="D11" s="129"/>
      <c r="E11" s="129"/>
      <c r="F11" s="129"/>
      <c r="G11" s="103">
        <f>G10/35.32</f>
        <v>144.39411098527745</v>
      </c>
    </row>
    <row r="12" spans="1:7" ht="20.100000000000001" customHeight="1">
      <c r="A12" s="102" t="s">
        <v>166</v>
      </c>
      <c r="B12" s="102" t="s">
        <v>167</v>
      </c>
      <c r="C12" s="102" t="s">
        <v>180</v>
      </c>
      <c r="D12" s="102" t="s">
        <v>181</v>
      </c>
      <c r="E12" s="102" t="s">
        <v>182</v>
      </c>
      <c r="F12" s="102" t="s">
        <v>183</v>
      </c>
      <c r="G12" s="102" t="s">
        <v>184</v>
      </c>
    </row>
    <row r="13" spans="1:7" ht="20.100000000000001" customHeight="1">
      <c r="A13" s="49" t="str">
        <f>'C-CW'!A10</f>
        <v>03-20-a</v>
      </c>
      <c r="B13" s="127" t="str">
        <f>'C-CW'!B10</f>
        <v>Transportation of earth all types beyond 250 m
and upto 500 m</v>
      </c>
      <c r="C13" s="103">
        <v>3</v>
      </c>
      <c r="D13" s="103">
        <v>30</v>
      </c>
      <c r="E13" s="103">
        <v>4</v>
      </c>
      <c r="F13" s="103">
        <v>5</v>
      </c>
      <c r="G13" s="103">
        <f>F13*E13*D13*C13</f>
        <v>1800</v>
      </c>
    </row>
    <row r="14" spans="1:7" ht="20.100000000000001" customHeight="1">
      <c r="A14" s="103"/>
      <c r="B14" s="127"/>
      <c r="C14" s="103">
        <v>3</v>
      </c>
      <c r="D14" s="103">
        <v>55</v>
      </c>
      <c r="E14" s="103">
        <v>4</v>
      </c>
      <c r="F14" s="103">
        <v>5</v>
      </c>
      <c r="G14" s="103">
        <f>F14*E14*D14*C14</f>
        <v>3300</v>
      </c>
    </row>
    <row r="15" spans="1:7" ht="20.100000000000001" customHeight="1">
      <c r="A15" s="103"/>
      <c r="B15" s="127"/>
      <c r="C15" s="129" t="s">
        <v>205</v>
      </c>
      <c r="D15" s="129"/>
      <c r="E15" s="129"/>
      <c r="F15" s="129"/>
      <c r="G15" s="103">
        <f>SUM(G13:G14)</f>
        <v>5100</v>
      </c>
    </row>
    <row r="16" spans="1:7" ht="20.100000000000001" customHeight="1">
      <c r="A16" s="103"/>
      <c r="B16" s="127"/>
      <c r="C16" s="129" t="s">
        <v>204</v>
      </c>
      <c r="D16" s="129"/>
      <c r="E16" s="129"/>
      <c r="F16" s="129"/>
      <c r="G16" s="103">
        <f>G15/35.32</f>
        <v>144.39411098527745</v>
      </c>
    </row>
    <row r="17" spans="1:7" ht="20.100000000000001" customHeight="1">
      <c r="A17" s="102" t="s">
        <v>166</v>
      </c>
      <c r="B17" s="102" t="s">
        <v>167</v>
      </c>
      <c r="C17" s="102" t="s">
        <v>180</v>
      </c>
      <c r="D17" s="102" t="s">
        <v>181</v>
      </c>
      <c r="E17" s="102" t="s">
        <v>182</v>
      </c>
      <c r="F17" s="102" t="s">
        <v>183</v>
      </c>
      <c r="G17" s="102" t="s">
        <v>184</v>
      </c>
    </row>
    <row r="18" spans="1:7" ht="20.100000000000001" customHeight="1">
      <c r="A18" s="49" t="str">
        <f>'C-CW'!A11</f>
        <v>03-20-b</v>
      </c>
      <c r="B18" s="127" t="str">
        <f>'C-CW'!B11</f>
        <v>Transportation of earth all types for every 100m
extra lead beyond 500m upto 1.5 km. (10 nos of trip x 38.69=1160.7)</v>
      </c>
      <c r="C18" s="103">
        <v>3</v>
      </c>
      <c r="D18" s="103">
        <v>30</v>
      </c>
      <c r="E18" s="103">
        <v>4</v>
      </c>
      <c r="F18" s="103">
        <v>5</v>
      </c>
      <c r="G18" s="103">
        <f>F18*E18*D18*C18</f>
        <v>1800</v>
      </c>
    </row>
    <row r="19" spans="1:7" ht="20.100000000000001" customHeight="1">
      <c r="A19" s="103"/>
      <c r="B19" s="127"/>
      <c r="C19" s="103">
        <v>3</v>
      </c>
      <c r="D19" s="103">
        <v>55</v>
      </c>
      <c r="E19" s="103">
        <v>4</v>
      </c>
      <c r="F19" s="103">
        <v>5</v>
      </c>
      <c r="G19" s="103">
        <f>F19*E19*D19*C19</f>
        <v>3300</v>
      </c>
    </row>
    <row r="20" spans="1:7" ht="20.100000000000001" customHeight="1">
      <c r="A20" s="103"/>
      <c r="B20" s="127"/>
      <c r="C20" s="129" t="s">
        <v>205</v>
      </c>
      <c r="D20" s="129"/>
      <c r="E20" s="129"/>
      <c r="F20" s="129"/>
      <c r="G20" s="103">
        <f>SUM(G18:G19)</f>
        <v>5100</v>
      </c>
    </row>
    <row r="21" spans="1:7" ht="20.100000000000001" customHeight="1">
      <c r="A21" s="103"/>
      <c r="B21" s="127"/>
      <c r="C21" s="129" t="s">
        <v>204</v>
      </c>
      <c r="D21" s="129"/>
      <c r="E21" s="129"/>
      <c r="F21" s="129"/>
      <c r="G21" s="103">
        <f>G20/35.32</f>
        <v>144.39411098527745</v>
      </c>
    </row>
    <row r="22" spans="1:7" ht="20.100000000000001" customHeight="1">
      <c r="A22" s="102" t="s">
        <v>166</v>
      </c>
      <c r="B22" s="102" t="s">
        <v>167</v>
      </c>
      <c r="C22" s="102" t="s">
        <v>180</v>
      </c>
      <c r="D22" s="102" t="s">
        <v>181</v>
      </c>
      <c r="E22" s="102" t="s">
        <v>182</v>
      </c>
      <c r="F22" s="102" t="s">
        <v>183</v>
      </c>
      <c r="G22" s="102" t="s">
        <v>184</v>
      </c>
    </row>
    <row r="23" spans="1:7" ht="20.100000000000001" customHeight="1">
      <c r="A23" s="49" t="str">
        <f>'C-CW'!A8</f>
        <v>03-16-b</v>
      </c>
      <c r="B23" s="127" t="str">
        <f>'C-CW'!B8</f>
        <v>Rehandling of earthwork upto a lead of 25 m.</v>
      </c>
      <c r="C23" s="103">
        <v>3</v>
      </c>
      <c r="D23" s="103">
        <v>30</v>
      </c>
      <c r="E23" s="103">
        <v>4</v>
      </c>
      <c r="F23" s="103">
        <v>5</v>
      </c>
      <c r="G23" s="103">
        <f>F23*E23*D23*C23</f>
        <v>1800</v>
      </c>
    </row>
    <row r="24" spans="1:7" ht="20.100000000000001" customHeight="1">
      <c r="A24" s="103"/>
      <c r="B24" s="127"/>
      <c r="C24" s="103">
        <v>3</v>
      </c>
      <c r="D24" s="103">
        <v>55</v>
      </c>
      <c r="E24" s="103">
        <v>4</v>
      </c>
      <c r="F24" s="103">
        <v>5</v>
      </c>
      <c r="G24" s="103">
        <f>F24*E24*D24*C24</f>
        <v>3300</v>
      </c>
    </row>
    <row r="25" spans="1:7" ht="20.100000000000001" customHeight="1">
      <c r="A25" s="103"/>
      <c r="B25" s="127"/>
      <c r="C25" s="129" t="s">
        <v>205</v>
      </c>
      <c r="D25" s="129"/>
      <c r="E25" s="129"/>
      <c r="F25" s="129"/>
      <c r="G25" s="103">
        <f>SUM(G23:G24)</f>
        <v>5100</v>
      </c>
    </row>
    <row r="26" spans="1:7" ht="20.100000000000001" customHeight="1">
      <c r="A26" s="103"/>
      <c r="B26" s="127"/>
      <c r="C26" s="129" t="s">
        <v>204</v>
      </c>
      <c r="D26" s="129"/>
      <c r="E26" s="129"/>
      <c r="F26" s="129"/>
      <c r="G26" s="103">
        <f>G25/35.32</f>
        <v>144.39411098527745</v>
      </c>
    </row>
    <row r="27" spans="1:7" ht="20.100000000000001" customHeight="1">
      <c r="A27" s="102" t="s">
        <v>166</v>
      </c>
      <c r="B27" s="102" t="s">
        <v>167</v>
      </c>
      <c r="C27" s="102" t="s">
        <v>180</v>
      </c>
      <c r="D27" s="102" t="s">
        <v>181</v>
      </c>
      <c r="E27" s="102" t="s">
        <v>182</v>
      </c>
      <c r="F27" s="102" t="s">
        <v>183</v>
      </c>
      <c r="G27" s="102" t="s">
        <v>184</v>
      </c>
    </row>
    <row r="28" spans="1:7" ht="20.100000000000001" customHeight="1">
      <c r="A28" s="104" t="str">
        <f>'C-CW'!A12</f>
        <v>07-30</v>
      </c>
      <c r="B28" s="127" t="str">
        <f>'C-CW'!B12</f>
        <v>Supplying and filling sand under floor or plugging
in wells</v>
      </c>
      <c r="C28" s="103">
        <v>1</v>
      </c>
      <c r="D28" s="103">
        <v>30</v>
      </c>
      <c r="E28" s="103">
        <v>55</v>
      </c>
      <c r="F28" s="103">
        <v>5</v>
      </c>
      <c r="G28" s="103">
        <f>F28*E28*D28*C28</f>
        <v>8250</v>
      </c>
    </row>
    <row r="29" spans="1:7" ht="20.100000000000001" customHeight="1">
      <c r="A29" s="103"/>
      <c r="B29" s="127"/>
      <c r="C29" s="103"/>
      <c r="D29" s="103"/>
      <c r="E29" s="103"/>
      <c r="F29" s="103"/>
      <c r="G29" s="103">
        <f>F29*E29*D29*C29</f>
        <v>0</v>
      </c>
    </row>
    <row r="30" spans="1:7" ht="20.100000000000001" customHeight="1">
      <c r="A30" s="103"/>
      <c r="B30" s="127"/>
      <c r="C30" s="129" t="s">
        <v>205</v>
      </c>
      <c r="D30" s="129"/>
      <c r="E30" s="129"/>
      <c r="F30" s="129"/>
      <c r="G30" s="103">
        <f>SUM(G28:G29)</f>
        <v>8250</v>
      </c>
    </row>
    <row r="31" spans="1:7" ht="20.100000000000001" customHeight="1">
      <c r="A31" s="103"/>
      <c r="B31" s="127"/>
      <c r="C31" s="129" t="s">
        <v>204</v>
      </c>
      <c r="D31" s="129"/>
      <c r="E31" s="129"/>
      <c r="F31" s="129"/>
      <c r="G31" s="103">
        <f>G30/35.32</f>
        <v>233.57870894677237</v>
      </c>
    </row>
    <row r="32" spans="1:7" ht="20.100000000000001" customHeight="1">
      <c r="A32" s="102" t="s">
        <v>166</v>
      </c>
      <c r="B32" s="102" t="s">
        <v>167</v>
      </c>
      <c r="C32" s="102" t="s">
        <v>180</v>
      </c>
      <c r="D32" s="102" t="s">
        <v>181</v>
      </c>
      <c r="E32" s="102" t="s">
        <v>182</v>
      </c>
      <c r="F32" s="102" t="s">
        <v>183</v>
      </c>
      <c r="G32" s="102" t="s">
        <v>184</v>
      </c>
    </row>
    <row r="33" spans="1:7" ht="20.100000000000001" customHeight="1">
      <c r="A33" s="49" t="str">
        <f>'C-CW'!A13</f>
        <v>06-03-b</v>
      </c>
      <c r="B33" s="127" t="str">
        <f>'C-CW'!B13</f>
        <v>Cement Concrete (brick/stone ballast, 1.5" to 2"/nullah
shingle well graded and cleaned) in foundation &amp; plinth
(Ratio 1:4:8)</v>
      </c>
      <c r="C33" s="103">
        <v>3</v>
      </c>
      <c r="D33" s="103">
        <v>30</v>
      </c>
      <c r="E33" s="103">
        <v>4</v>
      </c>
      <c r="F33" s="103">
        <v>0.33</v>
      </c>
      <c r="G33" s="103">
        <f>F33*E33*D33*C33</f>
        <v>118.80000000000001</v>
      </c>
    </row>
    <row r="34" spans="1:7" ht="20.100000000000001" customHeight="1">
      <c r="A34" s="103"/>
      <c r="B34" s="127"/>
      <c r="C34" s="103">
        <v>3</v>
      </c>
      <c r="D34" s="103">
        <v>55</v>
      </c>
      <c r="E34" s="103">
        <v>4</v>
      </c>
      <c r="F34" s="103">
        <v>0.33</v>
      </c>
      <c r="G34" s="103">
        <f>F34*E34*D34*C34</f>
        <v>217.8</v>
      </c>
    </row>
    <row r="35" spans="1:7" ht="20.100000000000001" customHeight="1">
      <c r="A35" s="103"/>
      <c r="B35" s="127"/>
      <c r="C35" s="129" t="s">
        <v>205</v>
      </c>
      <c r="D35" s="129"/>
      <c r="E35" s="129"/>
      <c r="F35" s="129"/>
      <c r="G35" s="103">
        <f>SUM(G33:G34)</f>
        <v>336.6</v>
      </c>
    </row>
    <row r="36" spans="1:7" ht="20.100000000000001" customHeight="1">
      <c r="A36" s="103"/>
      <c r="B36" s="127"/>
      <c r="C36" s="129" t="s">
        <v>204</v>
      </c>
      <c r="D36" s="129"/>
      <c r="E36" s="129"/>
      <c r="F36" s="129"/>
      <c r="G36" s="103">
        <f>G35/35.32</f>
        <v>9.5300113250283136</v>
      </c>
    </row>
    <row r="37" spans="1:7" ht="20.100000000000001" customHeight="1">
      <c r="A37" s="102" t="s">
        <v>166</v>
      </c>
      <c r="B37" s="102" t="s">
        <v>167</v>
      </c>
      <c r="C37" s="102" t="s">
        <v>180</v>
      </c>
      <c r="D37" s="102" t="s">
        <v>181</v>
      </c>
      <c r="E37" s="102" t="s">
        <v>182</v>
      </c>
      <c r="F37" s="102" t="s">
        <v>183</v>
      </c>
      <c r="G37" s="102" t="s">
        <v>184</v>
      </c>
    </row>
    <row r="38" spans="1:7" ht="20.100000000000001" customHeight="1">
      <c r="A38" s="49" t="str">
        <f>'C-CW'!A14</f>
        <v>06-07-b-03</v>
      </c>
      <c r="B38" s="127" t="str">
        <f>'C-CW'!B14</f>
        <v>RCC in raft foundation slab, base slab of column &amp; ret.
wall etc, not including in 06-06. Type C(1:2:4)</v>
      </c>
      <c r="C38" s="103">
        <v>1</v>
      </c>
      <c r="D38" s="103">
        <v>30</v>
      </c>
      <c r="E38" s="103">
        <v>55</v>
      </c>
      <c r="F38" s="103">
        <v>1</v>
      </c>
      <c r="G38" s="103">
        <f>F38*E38*D38*C38</f>
        <v>1650</v>
      </c>
    </row>
    <row r="39" spans="1:7" ht="20.100000000000001" customHeight="1">
      <c r="A39" s="103"/>
      <c r="B39" s="127"/>
      <c r="C39" s="103">
        <v>0</v>
      </c>
      <c r="D39" s="103">
        <v>30</v>
      </c>
      <c r="E39" s="103">
        <v>4</v>
      </c>
      <c r="F39" s="103">
        <v>0.33</v>
      </c>
      <c r="G39" s="103">
        <f>F39*E39*D39*C39</f>
        <v>0</v>
      </c>
    </row>
    <row r="40" spans="1:7" ht="20.100000000000001" customHeight="1">
      <c r="A40" s="103"/>
      <c r="B40" s="127"/>
      <c r="C40" s="129" t="s">
        <v>205</v>
      </c>
      <c r="D40" s="129"/>
      <c r="E40" s="129"/>
      <c r="F40" s="129"/>
      <c r="G40" s="103">
        <f>SUM(G38:G39)</f>
        <v>1650</v>
      </c>
    </row>
    <row r="41" spans="1:7" ht="20.100000000000001" customHeight="1">
      <c r="A41" s="103"/>
      <c r="B41" s="127"/>
      <c r="C41" s="129" t="s">
        <v>204</v>
      </c>
      <c r="D41" s="129"/>
      <c r="E41" s="129"/>
      <c r="F41" s="129"/>
      <c r="G41" s="103">
        <f>G40/35.32</f>
        <v>46.715741789354475</v>
      </c>
    </row>
    <row r="42" spans="1:7" ht="20.100000000000001" customHeight="1">
      <c r="A42" s="102" t="s">
        <v>166</v>
      </c>
      <c r="B42" s="102" t="s">
        <v>167</v>
      </c>
      <c r="C42" s="102" t="s">
        <v>180</v>
      </c>
      <c r="D42" s="102" t="s">
        <v>181</v>
      </c>
      <c r="E42" s="102" t="s">
        <v>182</v>
      </c>
      <c r="F42" s="102" t="s">
        <v>183</v>
      </c>
      <c r="G42" s="102" t="s">
        <v>184</v>
      </c>
    </row>
    <row r="43" spans="1:7" ht="20.100000000000001" customHeight="1">
      <c r="A43" s="49" t="str">
        <f>'C-CW'!A15</f>
        <v>06-07-a-03</v>
      </c>
      <c r="B43" s="127" t="str">
        <f>'C-CW'!B15</f>
        <v>RCC in roof slab, beam, column &amp; other structural
members, insitu or precast. (1:2:4)</v>
      </c>
      <c r="C43" s="103">
        <v>1</v>
      </c>
      <c r="D43" s="103">
        <v>30</v>
      </c>
      <c r="E43" s="103">
        <v>55</v>
      </c>
      <c r="F43" s="103">
        <v>0.5</v>
      </c>
      <c r="G43" s="103">
        <f>F43*E43*D43*C43</f>
        <v>825</v>
      </c>
    </row>
    <row r="44" spans="1:7" ht="20.100000000000001" customHeight="1">
      <c r="A44" s="103"/>
      <c r="B44" s="127"/>
      <c r="C44" s="103">
        <v>6</v>
      </c>
      <c r="D44" s="103">
        <v>25</v>
      </c>
      <c r="E44" s="103">
        <v>1.25</v>
      </c>
      <c r="F44" s="103">
        <v>1</v>
      </c>
      <c r="G44" s="103">
        <f>F44*E44*D44*C44</f>
        <v>187.5</v>
      </c>
    </row>
    <row r="45" spans="1:7" ht="20.100000000000001" customHeight="1">
      <c r="A45" s="103"/>
      <c r="B45" s="127"/>
      <c r="C45" s="129" t="s">
        <v>205</v>
      </c>
      <c r="D45" s="129"/>
      <c r="E45" s="129"/>
      <c r="F45" s="129"/>
      <c r="G45" s="103">
        <f>SUM(G43:G44)</f>
        <v>1012.5</v>
      </c>
    </row>
    <row r="46" spans="1:7" ht="20.100000000000001" customHeight="1">
      <c r="A46" s="103"/>
      <c r="B46" s="127"/>
      <c r="C46" s="129" t="s">
        <v>204</v>
      </c>
      <c r="D46" s="129"/>
      <c r="E46" s="129"/>
      <c r="F46" s="129"/>
      <c r="G46" s="103">
        <f>G45/35.32</f>
        <v>28.66647791619479</v>
      </c>
    </row>
    <row r="47" spans="1:7" ht="20.100000000000001" customHeight="1">
      <c r="A47" s="102" t="s">
        <v>166</v>
      </c>
      <c r="B47" s="102" t="s">
        <v>167</v>
      </c>
      <c r="C47" s="102" t="s">
        <v>180</v>
      </c>
      <c r="D47" s="102" t="s">
        <v>181</v>
      </c>
      <c r="E47" s="102" t="s">
        <v>182</v>
      </c>
      <c r="F47" s="102" t="s">
        <v>183</v>
      </c>
      <c r="G47" s="102" t="s">
        <v>184</v>
      </c>
    </row>
    <row r="48" spans="1:7" ht="20.100000000000001" customHeight="1">
      <c r="A48" s="105" t="str">
        <f>'C-CW'!A18</f>
        <v>06-08-c</v>
      </c>
      <c r="B48" s="127" t="str">
        <f>'C-CW'!B18</f>
        <v>Supply &amp; fabricate M.S. reinforcement for cement
concrete (Hot rolled deformed bars Grade 40)</v>
      </c>
      <c r="C48" s="103">
        <f>G46+G41</f>
        <v>75.382219705549261</v>
      </c>
      <c r="D48" s="103">
        <f>C48*35.32</f>
        <v>2662.5</v>
      </c>
      <c r="E48" s="103">
        <f>D48*0.018</f>
        <v>47.924999999999997</v>
      </c>
      <c r="F48" s="103">
        <f>E48*490</f>
        <v>23483.25</v>
      </c>
      <c r="G48" s="103"/>
    </row>
    <row r="49" spans="1:7" ht="20.100000000000001" customHeight="1">
      <c r="A49" s="103"/>
      <c r="B49" s="127"/>
      <c r="C49" s="103"/>
      <c r="D49" s="103"/>
      <c r="E49" s="103"/>
      <c r="F49" s="103">
        <f>F48/2.204</f>
        <v>10654.832123411978</v>
      </c>
      <c r="G49" s="103"/>
    </row>
    <row r="50" spans="1:7" ht="20.100000000000001" customHeight="1">
      <c r="A50" s="103"/>
      <c r="B50" s="127"/>
      <c r="C50" s="103"/>
      <c r="D50" s="103"/>
      <c r="E50" s="103"/>
      <c r="F50" s="103">
        <f>F49/1000</f>
        <v>10.654832123411978</v>
      </c>
      <c r="G50" s="103"/>
    </row>
    <row r="51" spans="1:7" ht="20.100000000000001" customHeight="1">
      <c r="A51" s="103"/>
      <c r="B51" s="127"/>
      <c r="C51" s="103"/>
      <c r="D51" s="103"/>
      <c r="E51" s="103"/>
      <c r="F51" s="103"/>
      <c r="G51" s="103"/>
    </row>
    <row r="52" spans="1:7" ht="20.100000000000001" customHeight="1">
      <c r="A52" s="102" t="s">
        <v>166</v>
      </c>
      <c r="B52" s="102" t="s">
        <v>167</v>
      </c>
      <c r="C52" s="102" t="s">
        <v>180</v>
      </c>
      <c r="D52" s="102" t="s">
        <v>181</v>
      </c>
      <c r="E52" s="102" t="s">
        <v>182</v>
      </c>
      <c r="F52" s="102" t="s">
        <v>183</v>
      </c>
      <c r="G52" s="102" t="s">
        <v>184</v>
      </c>
    </row>
    <row r="53" spans="1:7" ht="20.100000000000001" customHeight="1">
      <c r="A53" s="49" t="str">
        <f>'C-CW'!A19</f>
        <v>07-04-a-05</v>
      </c>
      <c r="B53" s="127" t="str">
        <f>'C-CW'!B19</f>
        <v>1st class brick work in foundation and plinth in
Cement, sand mortar 1:6</v>
      </c>
      <c r="C53" s="103">
        <v>3</v>
      </c>
      <c r="D53" s="103">
        <v>30</v>
      </c>
      <c r="E53" s="103">
        <v>5</v>
      </c>
      <c r="F53" s="103">
        <v>1.5</v>
      </c>
      <c r="G53" s="103">
        <f>F53*E53*D53*C53</f>
        <v>675</v>
      </c>
    </row>
    <row r="54" spans="1:7" ht="20.100000000000001" customHeight="1">
      <c r="A54" s="103"/>
      <c r="B54" s="127"/>
      <c r="C54" s="103">
        <v>3</v>
      </c>
      <c r="D54" s="103">
        <v>55</v>
      </c>
      <c r="E54" s="103">
        <v>5</v>
      </c>
      <c r="F54" s="103">
        <v>1.5</v>
      </c>
      <c r="G54" s="103">
        <f>F54*E54*D54*C54</f>
        <v>1237.5</v>
      </c>
    </row>
    <row r="55" spans="1:7" ht="20.100000000000001" customHeight="1">
      <c r="A55" s="103"/>
      <c r="B55" s="127"/>
      <c r="C55" s="129" t="s">
        <v>205</v>
      </c>
      <c r="D55" s="129"/>
      <c r="E55" s="129"/>
      <c r="F55" s="129"/>
      <c r="G55" s="103">
        <f>SUM(G53:G54)</f>
        <v>1912.5</v>
      </c>
    </row>
    <row r="56" spans="1:7" ht="20.100000000000001" customHeight="1">
      <c r="A56" s="103"/>
      <c r="B56" s="127"/>
      <c r="C56" s="129" t="s">
        <v>204</v>
      </c>
      <c r="D56" s="129"/>
      <c r="E56" s="129"/>
      <c r="F56" s="129"/>
      <c r="G56" s="103">
        <f>G55/35.32</f>
        <v>54.147791619479051</v>
      </c>
    </row>
    <row r="57" spans="1:7" ht="20.100000000000001" customHeight="1">
      <c r="A57" s="102" t="s">
        <v>166</v>
      </c>
      <c r="B57" s="102" t="s">
        <v>167</v>
      </c>
      <c r="C57" s="102" t="s">
        <v>180</v>
      </c>
      <c r="D57" s="102" t="s">
        <v>181</v>
      </c>
      <c r="E57" s="102" t="s">
        <v>182</v>
      </c>
      <c r="F57" s="102" t="s">
        <v>183</v>
      </c>
      <c r="G57" s="102" t="s">
        <v>184</v>
      </c>
    </row>
    <row r="58" spans="1:7" ht="20.100000000000001" customHeight="1">
      <c r="A58" s="104" t="str">
        <f>'C-CW'!A16</f>
        <v>06-47-c</v>
      </c>
      <c r="B58" s="127" t="str">
        <f>'C-CW'!B17</f>
        <v>Erection and removal of Form work with Plywood
sheet finishing for RCC or Plain cement Concrete
in any shape - Position / Vertical</v>
      </c>
      <c r="C58" s="103">
        <v>1</v>
      </c>
      <c r="D58" s="103">
        <v>30</v>
      </c>
      <c r="E58" s="103">
        <v>55</v>
      </c>
      <c r="F58" s="103"/>
      <c r="G58" s="103">
        <f>E58*D58*C58</f>
        <v>1650</v>
      </c>
    </row>
    <row r="59" spans="1:7" ht="20.100000000000001" customHeight="1">
      <c r="A59" s="103"/>
      <c r="B59" s="127"/>
      <c r="C59" s="103">
        <v>0</v>
      </c>
      <c r="D59" s="103">
        <v>30</v>
      </c>
      <c r="E59" s="103">
        <v>1</v>
      </c>
      <c r="F59" s="103"/>
      <c r="G59" s="103">
        <f>E59*D59*C59</f>
        <v>0</v>
      </c>
    </row>
    <row r="60" spans="1:7" ht="20.100000000000001" customHeight="1">
      <c r="A60" s="103"/>
      <c r="B60" s="127"/>
      <c r="C60" s="129" t="s">
        <v>205</v>
      </c>
      <c r="D60" s="129"/>
      <c r="E60" s="129"/>
      <c r="F60" s="129"/>
      <c r="G60" s="103">
        <f>SUM(G58:G59)</f>
        <v>1650</v>
      </c>
    </row>
    <row r="61" spans="1:7" ht="20.100000000000001" customHeight="1">
      <c r="A61" s="103"/>
      <c r="B61" s="127"/>
      <c r="C61" s="129" t="s">
        <v>204</v>
      </c>
      <c r="D61" s="129"/>
      <c r="E61" s="129"/>
      <c r="F61" s="129"/>
      <c r="G61" s="103">
        <f>G60/10.75</f>
        <v>153.48837209302326</v>
      </c>
    </row>
    <row r="62" spans="1:7" ht="20.100000000000001" customHeight="1">
      <c r="A62" s="102" t="s">
        <v>166</v>
      </c>
      <c r="B62" s="102" t="s">
        <v>167</v>
      </c>
      <c r="C62" s="102" t="s">
        <v>180</v>
      </c>
      <c r="D62" s="102" t="s">
        <v>181</v>
      </c>
      <c r="E62" s="102" t="s">
        <v>182</v>
      </c>
      <c r="F62" s="102" t="s">
        <v>183</v>
      </c>
      <c r="G62" s="102" t="s">
        <v>184</v>
      </c>
    </row>
    <row r="63" spans="1:7" ht="20.100000000000001" customHeight="1">
      <c r="A63" s="104" t="str">
        <f>'C-CW'!A17</f>
        <v>06-47-d</v>
      </c>
      <c r="B63" s="127" t="str">
        <f>'C-CW'!B17</f>
        <v>Erection and removal of Form work with Plywood
sheet finishing for RCC or Plain cement Concrete
in any shape - Position / Vertical</v>
      </c>
      <c r="C63" s="103">
        <v>1</v>
      </c>
      <c r="D63" s="103">
        <v>30</v>
      </c>
      <c r="E63" s="103">
        <v>55</v>
      </c>
      <c r="F63" s="103"/>
      <c r="G63" s="103">
        <f>E63*D63*C63</f>
        <v>1650</v>
      </c>
    </row>
    <row r="64" spans="1:7" ht="20.100000000000001" customHeight="1">
      <c r="A64" s="103"/>
      <c r="B64" s="127"/>
      <c r="C64" s="103">
        <v>1</v>
      </c>
      <c r="D64" s="103">
        <v>250</v>
      </c>
      <c r="E64" s="103">
        <v>1</v>
      </c>
      <c r="F64" s="103"/>
      <c r="G64" s="103">
        <f>E64*D64*C64</f>
        <v>250</v>
      </c>
    </row>
    <row r="65" spans="1:7" ht="20.100000000000001" customHeight="1">
      <c r="A65" s="103"/>
      <c r="B65" s="127"/>
      <c r="C65" s="129" t="s">
        <v>205</v>
      </c>
      <c r="D65" s="129"/>
      <c r="E65" s="129"/>
      <c r="F65" s="129"/>
      <c r="G65" s="103">
        <f>SUM(G63:G64)</f>
        <v>1900</v>
      </c>
    </row>
    <row r="66" spans="1:7" ht="20.100000000000001" customHeight="1">
      <c r="A66" s="103"/>
      <c r="B66" s="127"/>
      <c r="C66" s="129" t="s">
        <v>204</v>
      </c>
      <c r="D66" s="129"/>
      <c r="E66" s="129"/>
      <c r="F66" s="129"/>
      <c r="G66" s="103">
        <f>G65/10.75</f>
        <v>176.74418604651163</v>
      </c>
    </row>
    <row r="67" spans="1:7" ht="20.100000000000001" customHeight="1">
      <c r="A67" s="102" t="s">
        <v>166</v>
      </c>
      <c r="B67" s="102" t="s">
        <v>167</v>
      </c>
      <c r="C67" s="102" t="s">
        <v>180</v>
      </c>
      <c r="D67" s="102" t="s">
        <v>181</v>
      </c>
      <c r="E67" s="102" t="s">
        <v>182</v>
      </c>
      <c r="F67" s="102" t="s">
        <v>183</v>
      </c>
      <c r="G67" s="102" t="s">
        <v>184</v>
      </c>
    </row>
    <row r="68" spans="1:7" ht="20.100000000000001" customHeight="1">
      <c r="A68" s="49" t="str">
        <f>'C-CW'!A20</f>
        <v>07-05-a-05</v>
      </c>
      <c r="B68" s="127" t="str">
        <f>'C-CW'!B20</f>
        <v>1st class brick work in ground floor Cement, sand
mortar 1:6</v>
      </c>
      <c r="C68" s="103">
        <v>3</v>
      </c>
      <c r="D68" s="103">
        <v>30</v>
      </c>
      <c r="E68" s="103">
        <v>10</v>
      </c>
      <c r="F68" s="103">
        <v>0.75</v>
      </c>
      <c r="G68" s="103">
        <f>F68*E68*D68*C68</f>
        <v>675</v>
      </c>
    </row>
    <row r="69" spans="1:7" ht="20.100000000000001" customHeight="1">
      <c r="A69" s="103"/>
      <c r="B69" s="127"/>
      <c r="C69" s="103">
        <v>2</v>
      </c>
      <c r="D69" s="103">
        <v>55</v>
      </c>
      <c r="E69" s="103">
        <v>10</v>
      </c>
      <c r="F69" s="103">
        <v>0.75</v>
      </c>
      <c r="G69" s="103">
        <f>F69*E69*D69*C69</f>
        <v>825</v>
      </c>
    </row>
    <row r="70" spans="1:7" ht="20.100000000000001" customHeight="1">
      <c r="A70" s="103"/>
      <c r="B70" s="127"/>
      <c r="C70" s="129" t="s">
        <v>205</v>
      </c>
      <c r="D70" s="129"/>
      <c r="E70" s="129"/>
      <c r="F70" s="129"/>
      <c r="G70" s="103">
        <f>SUM(G68:G69)</f>
        <v>1500</v>
      </c>
    </row>
    <row r="71" spans="1:7" ht="20.100000000000001" customHeight="1">
      <c r="A71" s="103"/>
      <c r="B71" s="127"/>
      <c r="C71" s="129" t="s">
        <v>204</v>
      </c>
      <c r="D71" s="129"/>
      <c r="E71" s="129"/>
      <c r="F71" s="129"/>
      <c r="G71" s="103">
        <f>G70/35.32</f>
        <v>42.468856172140427</v>
      </c>
    </row>
    <row r="72" spans="1:7" ht="20.100000000000001" customHeight="1">
      <c r="A72" s="102" t="s">
        <v>166</v>
      </c>
      <c r="B72" s="102" t="s">
        <v>167</v>
      </c>
      <c r="C72" s="102" t="s">
        <v>180</v>
      </c>
      <c r="D72" s="102" t="s">
        <v>181</v>
      </c>
      <c r="E72" s="102" t="s">
        <v>182</v>
      </c>
      <c r="F72" s="102" t="s">
        <v>183</v>
      </c>
      <c r="G72" s="102" t="s">
        <v>184</v>
      </c>
    </row>
    <row r="73" spans="1:7" ht="20.100000000000001" customHeight="1">
      <c r="A73" s="104" t="str">
        <f>'C-CW'!A21</f>
        <v>06-05-i</v>
      </c>
      <c r="B73" s="127" t="str">
        <f>'C-CW'!B21</f>
        <v>Plain Cement Concrete including placing, compacting,
finishing &amp; curing (Ratio 1:4:8)</v>
      </c>
      <c r="C73" s="103">
        <v>1</v>
      </c>
      <c r="D73" s="103">
        <v>30</v>
      </c>
      <c r="E73" s="103">
        <v>55</v>
      </c>
      <c r="F73" s="103">
        <v>0.33</v>
      </c>
      <c r="G73" s="103">
        <f>F73*E73*D73*C73</f>
        <v>544.50000000000011</v>
      </c>
    </row>
    <row r="74" spans="1:7" ht="20.100000000000001" customHeight="1">
      <c r="A74" s="103"/>
      <c r="B74" s="127"/>
      <c r="C74" s="103">
        <v>0</v>
      </c>
      <c r="D74" s="103">
        <v>30</v>
      </c>
      <c r="E74" s="103">
        <v>30</v>
      </c>
      <c r="F74" s="103">
        <v>0.33</v>
      </c>
      <c r="G74" s="103">
        <f>F74*E74*D74*C74</f>
        <v>0</v>
      </c>
    </row>
    <row r="75" spans="1:7" ht="20.100000000000001" customHeight="1">
      <c r="A75" s="103"/>
      <c r="B75" s="127"/>
      <c r="C75" s="129" t="s">
        <v>205</v>
      </c>
      <c r="D75" s="129"/>
      <c r="E75" s="129"/>
      <c r="F75" s="129"/>
      <c r="G75" s="103">
        <f>SUM(G73:G74)</f>
        <v>544.50000000000011</v>
      </c>
    </row>
    <row r="76" spans="1:7" ht="20.100000000000001" customHeight="1">
      <c r="A76" s="103"/>
      <c r="B76" s="127"/>
      <c r="C76" s="129" t="s">
        <v>204</v>
      </c>
      <c r="D76" s="129"/>
      <c r="E76" s="129"/>
      <c r="F76" s="129"/>
      <c r="G76" s="103">
        <f>G75/35.32</f>
        <v>15.41619479048698</v>
      </c>
    </row>
    <row r="77" spans="1:7" ht="20.100000000000001" customHeight="1">
      <c r="A77" s="102" t="s">
        <v>166</v>
      </c>
      <c r="B77" s="102" t="s">
        <v>167</v>
      </c>
      <c r="C77" s="102" t="s">
        <v>180</v>
      </c>
      <c r="D77" s="102" t="s">
        <v>181</v>
      </c>
      <c r="E77" s="102" t="s">
        <v>182</v>
      </c>
      <c r="F77" s="102" t="s">
        <v>183</v>
      </c>
      <c r="G77" s="102" t="s">
        <v>184</v>
      </c>
    </row>
    <row r="78" spans="1:7" ht="20.100000000000001" customHeight="1">
      <c r="A78" s="106" t="s">
        <v>185</v>
      </c>
      <c r="B78" s="127" t="str">
        <f>'C-CW'!B23</f>
        <v>Provide &amp; lay marble fine dressed stone dado or skirting in white cement complete: 3/8" thick 12 x 12 Sunny White Marble</v>
      </c>
      <c r="C78" s="103">
        <v>4</v>
      </c>
      <c r="D78" s="103">
        <v>30</v>
      </c>
      <c r="E78" s="103">
        <v>1</v>
      </c>
      <c r="F78" s="103"/>
      <c r="G78" s="103">
        <f>E78*D78*C78</f>
        <v>120</v>
      </c>
    </row>
    <row r="79" spans="1:7" ht="20.100000000000001" customHeight="1">
      <c r="A79" s="103"/>
      <c r="B79" s="127"/>
      <c r="C79" s="103">
        <v>3</v>
      </c>
      <c r="D79" s="103">
        <v>55</v>
      </c>
      <c r="E79" s="103">
        <v>1</v>
      </c>
      <c r="F79" s="103"/>
      <c r="G79" s="103">
        <f>E79*D79*C79</f>
        <v>165</v>
      </c>
    </row>
    <row r="80" spans="1:7" ht="20.100000000000001" customHeight="1">
      <c r="A80" s="103"/>
      <c r="B80" s="127"/>
      <c r="C80" s="129" t="s">
        <v>205</v>
      </c>
      <c r="D80" s="129"/>
      <c r="E80" s="129"/>
      <c r="F80" s="129"/>
      <c r="G80" s="103">
        <f>SUM(G78:G79)</f>
        <v>285</v>
      </c>
    </row>
    <row r="81" spans="1:7" ht="20.100000000000001" customHeight="1">
      <c r="A81" s="103"/>
      <c r="B81" s="127"/>
      <c r="C81" s="129" t="s">
        <v>204</v>
      </c>
      <c r="D81" s="129"/>
      <c r="E81" s="129"/>
      <c r="F81" s="129"/>
      <c r="G81" s="103">
        <f>G80/10.75</f>
        <v>26.511627906976745</v>
      </c>
    </row>
    <row r="82" spans="1:7" ht="20.100000000000001" customHeight="1">
      <c r="A82" s="102" t="s">
        <v>166</v>
      </c>
      <c r="B82" s="102" t="s">
        <v>167</v>
      </c>
      <c r="C82" s="102" t="s">
        <v>180</v>
      </c>
      <c r="D82" s="102" t="s">
        <v>181</v>
      </c>
      <c r="E82" s="102" t="s">
        <v>182</v>
      </c>
      <c r="F82" s="102" t="s">
        <v>183</v>
      </c>
      <c r="G82" s="102" t="s">
        <v>184</v>
      </c>
    </row>
    <row r="83" spans="1:7" ht="20.100000000000001" customHeight="1">
      <c r="A83" s="106" t="s">
        <v>185</v>
      </c>
      <c r="B83" s="127" t="str">
        <f>'C-CW'!B23</f>
        <v>Provide &amp; lay marble fine dressed stone dado or skirting in white cement complete: 3/8" thick 12 x 12 Sunny White Marble</v>
      </c>
      <c r="C83" s="103">
        <v>1</v>
      </c>
      <c r="D83" s="103">
        <v>30</v>
      </c>
      <c r="E83" s="103">
        <v>55</v>
      </c>
      <c r="F83" s="103"/>
      <c r="G83" s="103">
        <f>E83*D83*C83</f>
        <v>1650</v>
      </c>
    </row>
    <row r="84" spans="1:7" ht="20.100000000000001" customHeight="1">
      <c r="A84" s="103"/>
      <c r="B84" s="127"/>
      <c r="C84" s="103"/>
      <c r="D84" s="103"/>
      <c r="E84" s="103"/>
      <c r="F84" s="103"/>
      <c r="G84" s="103">
        <f>E84*D84*C84</f>
        <v>0</v>
      </c>
    </row>
    <row r="85" spans="1:7" ht="20.100000000000001" customHeight="1">
      <c r="A85" s="103"/>
      <c r="B85" s="127"/>
      <c r="C85" s="129" t="s">
        <v>205</v>
      </c>
      <c r="D85" s="129"/>
      <c r="E85" s="129"/>
      <c r="F85" s="129"/>
      <c r="G85" s="103">
        <f>SUM(G83:G84)</f>
        <v>1650</v>
      </c>
    </row>
    <row r="86" spans="1:7" ht="20.100000000000001" customHeight="1">
      <c r="A86" s="103"/>
      <c r="B86" s="127"/>
      <c r="C86" s="129" t="s">
        <v>204</v>
      </c>
      <c r="D86" s="129"/>
      <c r="E86" s="129"/>
      <c r="F86" s="129"/>
      <c r="G86" s="103">
        <f>G85/10.75</f>
        <v>153.48837209302326</v>
      </c>
    </row>
    <row r="87" spans="1:7" ht="20.100000000000001" customHeight="1">
      <c r="A87" s="102" t="s">
        <v>166</v>
      </c>
      <c r="B87" s="102" t="s">
        <v>167</v>
      </c>
      <c r="C87" s="102" t="s">
        <v>180</v>
      </c>
      <c r="D87" s="102" t="s">
        <v>181</v>
      </c>
      <c r="E87" s="102" t="s">
        <v>182</v>
      </c>
      <c r="F87" s="102" t="s">
        <v>183</v>
      </c>
      <c r="G87" s="102" t="s">
        <v>184</v>
      </c>
    </row>
    <row r="88" spans="1:7" ht="20.100000000000001" customHeight="1">
      <c r="A88" s="106" t="s">
        <v>186</v>
      </c>
      <c r="B88" s="127" t="str">
        <f>'C-CW'!B24</f>
        <v>Cement plaster 1:4 upto 20' height 1/2" thick</v>
      </c>
      <c r="C88" s="103">
        <v>4</v>
      </c>
      <c r="D88" s="103">
        <v>30</v>
      </c>
      <c r="E88" s="103">
        <v>10</v>
      </c>
      <c r="F88" s="103"/>
      <c r="G88" s="103">
        <f>E88*D88*C88</f>
        <v>1200</v>
      </c>
    </row>
    <row r="89" spans="1:7" ht="20.100000000000001" customHeight="1">
      <c r="A89" s="103"/>
      <c r="B89" s="127"/>
      <c r="C89" s="103">
        <v>3</v>
      </c>
      <c r="D89" s="103">
        <v>55</v>
      </c>
      <c r="E89" s="103">
        <v>10</v>
      </c>
      <c r="F89" s="103"/>
      <c r="G89" s="103">
        <f>E89*D89*C89</f>
        <v>1650</v>
      </c>
    </row>
    <row r="90" spans="1:7" ht="20.100000000000001" customHeight="1">
      <c r="A90" s="103"/>
      <c r="B90" s="127"/>
      <c r="C90" s="129" t="s">
        <v>205</v>
      </c>
      <c r="D90" s="129"/>
      <c r="E90" s="129"/>
      <c r="F90" s="129"/>
      <c r="G90" s="103">
        <f>SUM(G88:G89)</f>
        <v>2850</v>
      </c>
    </row>
    <row r="91" spans="1:7" ht="20.100000000000001" customHeight="1">
      <c r="A91" s="103"/>
      <c r="B91" s="127"/>
      <c r="C91" s="129" t="s">
        <v>204</v>
      </c>
      <c r="D91" s="129"/>
      <c r="E91" s="129"/>
      <c r="F91" s="129"/>
      <c r="G91" s="103">
        <f>G90/10.75</f>
        <v>265.11627906976742</v>
      </c>
    </row>
    <row r="92" spans="1:7" ht="20.100000000000001" customHeight="1">
      <c r="A92" s="102" t="s">
        <v>166</v>
      </c>
      <c r="B92" s="102" t="s">
        <v>167</v>
      </c>
      <c r="C92" s="102" t="s">
        <v>180</v>
      </c>
      <c r="D92" s="102" t="s">
        <v>181</v>
      </c>
      <c r="E92" s="102" t="s">
        <v>182</v>
      </c>
      <c r="F92" s="102" t="s">
        <v>183</v>
      </c>
      <c r="G92" s="102" t="s">
        <v>184</v>
      </c>
    </row>
    <row r="93" spans="1:7" ht="20.100000000000001" customHeight="1">
      <c r="A93" s="106" t="s">
        <v>187</v>
      </c>
      <c r="B93" s="127" t="str">
        <f>'C-CW'!B25</f>
        <v>Cement plaster 3/8" thick under soffit of RCC roof
slabs only upto 20' height : (1:3)</v>
      </c>
      <c r="C93" s="103">
        <v>1</v>
      </c>
      <c r="D93" s="103">
        <v>30</v>
      </c>
      <c r="E93" s="103">
        <v>55</v>
      </c>
      <c r="F93" s="103"/>
      <c r="G93" s="103">
        <f>E93*D93*C93</f>
        <v>1650</v>
      </c>
    </row>
    <row r="94" spans="1:7" ht="20.100000000000001" customHeight="1">
      <c r="A94" s="103"/>
      <c r="B94" s="127"/>
      <c r="C94" s="103">
        <v>0</v>
      </c>
      <c r="D94" s="103">
        <v>30</v>
      </c>
      <c r="E94" s="103">
        <v>30</v>
      </c>
      <c r="F94" s="103"/>
      <c r="G94" s="103">
        <f>E94*D94*C94</f>
        <v>0</v>
      </c>
    </row>
    <row r="95" spans="1:7" ht="20.100000000000001" customHeight="1">
      <c r="A95" s="103"/>
      <c r="B95" s="127"/>
      <c r="C95" s="129" t="s">
        <v>205</v>
      </c>
      <c r="D95" s="129"/>
      <c r="E95" s="129"/>
      <c r="F95" s="129"/>
      <c r="G95" s="103">
        <f>SUM(G93:G94)</f>
        <v>1650</v>
      </c>
    </row>
    <row r="96" spans="1:7" ht="20.100000000000001" customHeight="1">
      <c r="A96" s="103"/>
      <c r="B96" s="127"/>
      <c r="C96" s="129" t="s">
        <v>204</v>
      </c>
      <c r="D96" s="129"/>
      <c r="E96" s="129"/>
      <c r="F96" s="129"/>
      <c r="G96" s="103">
        <f>G95/10.75</f>
        <v>153.48837209302326</v>
      </c>
    </row>
    <row r="97" spans="1:7" ht="20.100000000000001" customHeight="1">
      <c r="A97" s="102" t="s">
        <v>166</v>
      </c>
      <c r="B97" s="102" t="s">
        <v>167</v>
      </c>
      <c r="C97" s="102" t="s">
        <v>180</v>
      </c>
      <c r="D97" s="102" t="s">
        <v>181</v>
      </c>
      <c r="E97" s="102" t="s">
        <v>182</v>
      </c>
      <c r="F97" s="102" t="s">
        <v>183</v>
      </c>
      <c r="G97" s="102" t="s">
        <v>184</v>
      </c>
    </row>
    <row r="98" spans="1:7" ht="20.100000000000001" customHeight="1">
      <c r="A98" s="106" t="s">
        <v>188</v>
      </c>
      <c r="B98" s="127" t="str">
        <f>'C-CW'!B26</f>
        <v>Cement pointing struck joints, on walls, upto 20' height : Ratio 1:3</v>
      </c>
      <c r="C98" s="103">
        <v>2</v>
      </c>
      <c r="D98" s="103">
        <v>30</v>
      </c>
      <c r="E98" s="103">
        <v>10</v>
      </c>
      <c r="F98" s="103"/>
      <c r="G98" s="103">
        <f>E98*D98*C98</f>
        <v>600</v>
      </c>
    </row>
    <row r="99" spans="1:7" ht="20.100000000000001" customHeight="1">
      <c r="A99" s="103"/>
      <c r="B99" s="127"/>
      <c r="C99" s="103">
        <v>2</v>
      </c>
      <c r="D99" s="103">
        <v>55</v>
      </c>
      <c r="E99" s="103">
        <v>10</v>
      </c>
      <c r="F99" s="103"/>
      <c r="G99" s="103">
        <f>E99*D99*C99</f>
        <v>1100</v>
      </c>
    </row>
    <row r="100" spans="1:7" ht="20.100000000000001" customHeight="1">
      <c r="A100" s="103"/>
      <c r="B100" s="127"/>
      <c r="C100" s="129" t="s">
        <v>205</v>
      </c>
      <c r="D100" s="129"/>
      <c r="E100" s="129"/>
      <c r="F100" s="129"/>
      <c r="G100" s="103">
        <f>SUM(G98:G99)</f>
        <v>1700</v>
      </c>
    </row>
    <row r="101" spans="1:7" ht="20.100000000000001" customHeight="1">
      <c r="A101" s="103"/>
      <c r="B101" s="127"/>
      <c r="C101" s="129" t="s">
        <v>204</v>
      </c>
      <c r="D101" s="129"/>
      <c r="E101" s="129"/>
      <c r="F101" s="129"/>
      <c r="G101" s="103">
        <f>G100/10.75</f>
        <v>158.13953488372093</v>
      </c>
    </row>
    <row r="102" spans="1:7" ht="20.100000000000001" customHeight="1">
      <c r="A102" s="102" t="s">
        <v>166</v>
      </c>
      <c r="B102" s="102" t="s">
        <v>167</v>
      </c>
      <c r="C102" s="102" t="s">
        <v>180</v>
      </c>
      <c r="D102" s="102" t="s">
        <v>181</v>
      </c>
      <c r="E102" s="102" t="s">
        <v>182</v>
      </c>
      <c r="F102" s="102" t="s">
        <v>183</v>
      </c>
      <c r="G102" s="102" t="s">
        <v>184</v>
      </c>
    </row>
    <row r="103" spans="1:7" ht="20.100000000000001" customHeight="1">
      <c r="A103" s="106" t="s">
        <v>189</v>
      </c>
      <c r="B103" s="128" t="str">
        <f>'C-CW'!B27</f>
        <v>Providing and fixing double leaf steel door with frame fully panelled with M.S sheet 16 gauge (1.59mm) painted with two coats of red oxide paint with brass fitting of approved make including cost of fabrication, iron lugs, cutting holes and making good the damages to walls</v>
      </c>
      <c r="C103" s="103">
        <v>2</v>
      </c>
      <c r="D103" s="103">
        <v>5</v>
      </c>
      <c r="E103" s="103">
        <v>8</v>
      </c>
      <c r="F103" s="103"/>
      <c r="G103" s="103">
        <f>E103*D103*C103</f>
        <v>80</v>
      </c>
    </row>
    <row r="104" spans="1:7" ht="20.100000000000001" customHeight="1">
      <c r="A104" s="103"/>
      <c r="B104" s="128"/>
      <c r="C104" s="103"/>
      <c r="D104" s="103"/>
      <c r="E104" s="103"/>
      <c r="F104" s="103"/>
      <c r="G104" s="103"/>
    </row>
    <row r="105" spans="1:7" ht="20.100000000000001" customHeight="1">
      <c r="A105" s="103"/>
      <c r="B105" s="128"/>
      <c r="C105" s="129" t="s">
        <v>205</v>
      </c>
      <c r="D105" s="129"/>
      <c r="E105" s="129"/>
      <c r="F105" s="129"/>
      <c r="G105" s="103">
        <f>SUM(G103:G104)</f>
        <v>80</v>
      </c>
    </row>
    <row r="106" spans="1:7" ht="20.100000000000001" customHeight="1">
      <c r="A106" s="103"/>
      <c r="B106" s="128"/>
      <c r="C106" s="129" t="s">
        <v>204</v>
      </c>
      <c r="D106" s="129"/>
      <c r="E106" s="129"/>
      <c r="F106" s="129"/>
      <c r="G106" s="103">
        <f>G105/10.75</f>
        <v>7.441860465116279</v>
      </c>
    </row>
    <row r="107" spans="1:7" ht="12.75" customHeight="1">
      <c r="A107" s="103"/>
      <c r="B107" s="128"/>
      <c r="C107" s="103"/>
      <c r="D107" s="103"/>
      <c r="E107" s="103"/>
      <c r="F107" s="103"/>
      <c r="G107" s="103"/>
    </row>
    <row r="108" spans="1:7" ht="12.75" customHeight="1">
      <c r="A108" s="103"/>
      <c r="B108" s="128"/>
      <c r="C108" s="103"/>
      <c r="D108" s="103"/>
      <c r="E108" s="103"/>
      <c r="F108" s="103"/>
      <c r="G108" s="103"/>
    </row>
    <row r="109" spans="1:7" ht="12.75" customHeight="1">
      <c r="A109" s="103"/>
      <c r="B109" s="128"/>
      <c r="C109" s="103"/>
      <c r="D109" s="103"/>
      <c r="E109" s="103"/>
      <c r="F109" s="103"/>
      <c r="G109" s="103"/>
    </row>
    <row r="110" spans="1:7" ht="12.75" customHeight="1">
      <c r="A110" s="103"/>
      <c r="B110" s="128"/>
      <c r="C110" s="103"/>
      <c r="D110" s="103"/>
      <c r="E110" s="103"/>
      <c r="F110" s="103"/>
      <c r="G110" s="103"/>
    </row>
    <row r="111" spans="1:7">
      <c r="A111" s="103"/>
      <c r="B111" s="128"/>
      <c r="C111" s="103"/>
      <c r="D111" s="103"/>
      <c r="E111" s="103"/>
      <c r="F111" s="103"/>
      <c r="G111" s="103"/>
    </row>
    <row r="112" spans="1:7">
      <c r="A112" s="103"/>
      <c r="B112" s="128"/>
      <c r="C112" s="103"/>
      <c r="D112" s="103"/>
      <c r="E112" s="103"/>
      <c r="F112" s="103"/>
      <c r="G112" s="103"/>
    </row>
    <row r="113" spans="1:7" ht="20.100000000000001" customHeight="1">
      <c r="A113" s="102" t="s">
        <v>166</v>
      </c>
      <c r="B113" s="102" t="s">
        <v>167</v>
      </c>
      <c r="C113" s="102" t="s">
        <v>180</v>
      </c>
      <c r="D113" s="102" t="s">
        <v>181</v>
      </c>
      <c r="E113" s="102" t="s">
        <v>182</v>
      </c>
      <c r="F113" s="102" t="s">
        <v>183</v>
      </c>
      <c r="G113" s="102" t="s">
        <v>184</v>
      </c>
    </row>
    <row r="114" spans="1:7" ht="20.100000000000001" customHeight="1">
      <c r="A114" s="106" t="s">
        <v>188</v>
      </c>
      <c r="B114" s="127" t="str">
        <f>'C-CW'!B28</f>
        <v>Providing and Fixing steel windows 18 gauge with
openable glazed panels With 22 SWG wire gauze :
Glass pane 5mm</v>
      </c>
      <c r="C114" s="103">
        <v>10</v>
      </c>
      <c r="D114" s="103">
        <v>6</v>
      </c>
      <c r="E114" s="103">
        <v>6.5</v>
      </c>
      <c r="F114" s="103"/>
      <c r="G114" s="103">
        <f>E114*D114*C114</f>
        <v>390</v>
      </c>
    </row>
    <row r="115" spans="1:7" ht="20.100000000000001" customHeight="1">
      <c r="A115" s="103"/>
      <c r="B115" s="127"/>
      <c r="C115" s="103"/>
      <c r="D115" s="103"/>
      <c r="E115" s="103"/>
      <c r="F115" s="103"/>
      <c r="G115" s="103"/>
    </row>
    <row r="116" spans="1:7" ht="20.100000000000001" customHeight="1">
      <c r="A116" s="103"/>
      <c r="B116" s="127"/>
      <c r="C116" s="129" t="s">
        <v>205</v>
      </c>
      <c r="D116" s="129"/>
      <c r="E116" s="129"/>
      <c r="F116" s="129"/>
      <c r="G116" s="103">
        <f>SUM(G114:G115)</f>
        <v>390</v>
      </c>
    </row>
    <row r="117" spans="1:7" ht="20.100000000000001" customHeight="1">
      <c r="A117" s="103"/>
      <c r="B117" s="127"/>
      <c r="C117" s="129" t="s">
        <v>204</v>
      </c>
      <c r="D117" s="129"/>
      <c r="E117" s="129"/>
      <c r="F117" s="129"/>
      <c r="G117" s="103">
        <f>G116/10.75</f>
        <v>36.279069767441861</v>
      </c>
    </row>
    <row r="118" spans="1:7" ht="20.100000000000001" customHeight="1">
      <c r="A118" s="102" t="s">
        <v>166</v>
      </c>
      <c r="B118" s="102" t="s">
        <v>167</v>
      </c>
      <c r="C118" s="102" t="s">
        <v>180</v>
      </c>
      <c r="D118" s="102" t="s">
        <v>181</v>
      </c>
      <c r="E118" s="102" t="s">
        <v>182</v>
      </c>
      <c r="F118" s="102" t="s">
        <v>183</v>
      </c>
      <c r="G118" s="102" t="s">
        <v>184</v>
      </c>
    </row>
    <row r="119" spans="1:7" ht="20.100000000000001" customHeight="1">
      <c r="A119" s="106" t="s">
        <v>188</v>
      </c>
      <c r="B119" s="127" t="str">
        <f>'C-CW'!B29</f>
        <v>MS flat 1/2"x1/8" grill in windows of approved design</v>
      </c>
      <c r="C119" s="103">
        <v>10</v>
      </c>
      <c r="D119" s="103">
        <v>6</v>
      </c>
      <c r="E119" s="103">
        <v>6.5</v>
      </c>
      <c r="F119" s="103"/>
      <c r="G119" s="103">
        <f>E119*D119*C119</f>
        <v>390</v>
      </c>
    </row>
    <row r="120" spans="1:7" ht="20.100000000000001" customHeight="1">
      <c r="A120" s="103"/>
      <c r="B120" s="127"/>
      <c r="C120" s="103"/>
      <c r="D120" s="103"/>
      <c r="E120" s="103"/>
      <c r="F120" s="103"/>
      <c r="G120" s="103"/>
    </row>
    <row r="121" spans="1:7" ht="20.100000000000001" customHeight="1">
      <c r="A121" s="103"/>
      <c r="B121" s="127"/>
      <c r="C121" s="129" t="s">
        <v>205</v>
      </c>
      <c r="D121" s="129"/>
      <c r="E121" s="129"/>
      <c r="F121" s="129"/>
      <c r="G121" s="103">
        <f>SUM(G119:G120)</f>
        <v>390</v>
      </c>
    </row>
    <row r="122" spans="1:7" ht="20.100000000000001" customHeight="1">
      <c r="A122" s="103"/>
      <c r="B122" s="127"/>
      <c r="C122" s="129" t="s">
        <v>204</v>
      </c>
      <c r="D122" s="129"/>
      <c r="E122" s="129"/>
      <c r="F122" s="129"/>
      <c r="G122" s="103">
        <f>G121/10.75</f>
        <v>36.279069767441861</v>
      </c>
    </row>
    <row r="123" spans="1:7" ht="20.100000000000001" customHeight="1">
      <c r="A123" s="102" t="s">
        <v>166</v>
      </c>
      <c r="B123" s="102" t="s">
        <v>167</v>
      </c>
      <c r="C123" s="102" t="s">
        <v>180</v>
      </c>
      <c r="D123" s="102" t="s">
        <v>181</v>
      </c>
      <c r="E123" s="102" t="s">
        <v>182</v>
      </c>
      <c r="F123" s="102" t="s">
        <v>183</v>
      </c>
      <c r="G123" s="102" t="s">
        <v>184</v>
      </c>
    </row>
    <row r="124" spans="1:7" ht="20.100000000000001" customHeight="1">
      <c r="A124" s="106" t="s">
        <v>188</v>
      </c>
      <c r="B124" s="128" t="str">
        <f>'C-CW'!B30</f>
        <v>Providing and Fixing stair railing of 2.5" i/d GI
pipe, welded with 5/8"x5/8" MS bars 2'-9" high,
fixed in each step</v>
      </c>
      <c r="C124" s="103">
        <v>1</v>
      </c>
      <c r="D124" s="103">
        <v>50</v>
      </c>
      <c r="E124" s="103"/>
      <c r="F124" s="103"/>
      <c r="G124" s="103">
        <f>D124*C124</f>
        <v>50</v>
      </c>
    </row>
    <row r="125" spans="1:7" ht="20.100000000000001" customHeight="1">
      <c r="A125" s="103"/>
      <c r="B125" s="128"/>
      <c r="C125" s="103"/>
      <c r="D125" s="103"/>
      <c r="E125" s="103"/>
      <c r="F125" s="103"/>
      <c r="G125" s="103"/>
    </row>
    <row r="126" spans="1:7" ht="20.100000000000001" customHeight="1">
      <c r="A126" s="103"/>
      <c r="B126" s="128"/>
      <c r="C126" s="129" t="s">
        <v>205</v>
      </c>
      <c r="D126" s="129"/>
      <c r="E126" s="129"/>
      <c r="F126" s="129"/>
      <c r="G126" s="103">
        <f>SUM(G124:G125)</f>
        <v>50</v>
      </c>
    </row>
    <row r="127" spans="1:7" ht="20.100000000000001" customHeight="1">
      <c r="A127" s="103"/>
      <c r="B127" s="128"/>
      <c r="C127" s="129" t="s">
        <v>204</v>
      </c>
      <c r="D127" s="129"/>
      <c r="E127" s="129"/>
      <c r="F127" s="129"/>
      <c r="G127" s="103">
        <f>G126/3.281</f>
        <v>15.239256324291373</v>
      </c>
    </row>
    <row r="128" spans="1:7" ht="20.100000000000001" customHeight="1">
      <c r="A128" s="102" t="s">
        <v>166</v>
      </c>
      <c r="B128" s="102" t="s">
        <v>167</v>
      </c>
      <c r="C128" s="102" t="s">
        <v>180</v>
      </c>
      <c r="D128" s="102" t="s">
        <v>181</v>
      </c>
      <c r="E128" s="102" t="s">
        <v>182</v>
      </c>
      <c r="F128" s="102" t="s">
        <v>183</v>
      </c>
      <c r="G128" s="102" t="s">
        <v>184</v>
      </c>
    </row>
    <row r="129" spans="1:7" ht="20.100000000000001" customHeight="1">
      <c r="A129" s="106" t="s">
        <v>188</v>
      </c>
      <c r="B129" s="127" t="str">
        <f>'C-CW'!B31</f>
        <v>Plain Cement Concrete including placing, compacting, finishing &amp; curing (Ratio 1:3:6)</v>
      </c>
      <c r="C129" s="103">
        <v>1</v>
      </c>
      <c r="D129" s="103">
        <v>30</v>
      </c>
      <c r="E129" s="103">
        <v>55</v>
      </c>
      <c r="F129" s="103">
        <v>0.33</v>
      </c>
      <c r="G129" s="103">
        <f>F129*E129*D129*C129</f>
        <v>544.50000000000011</v>
      </c>
    </row>
    <row r="130" spans="1:7" ht="20.100000000000001" customHeight="1">
      <c r="A130" s="103"/>
      <c r="B130" s="127"/>
      <c r="C130" s="103">
        <v>1</v>
      </c>
      <c r="D130" s="103">
        <v>30</v>
      </c>
      <c r="E130" s="103">
        <v>30</v>
      </c>
      <c r="F130" s="103">
        <v>0.33</v>
      </c>
      <c r="G130" s="103">
        <f>F130*E130*D130*C130</f>
        <v>297</v>
      </c>
    </row>
    <row r="131" spans="1:7" ht="20.100000000000001" customHeight="1">
      <c r="A131" s="103"/>
      <c r="B131" s="127"/>
      <c r="C131" s="129" t="s">
        <v>205</v>
      </c>
      <c r="D131" s="129"/>
      <c r="E131" s="129"/>
      <c r="F131" s="129"/>
      <c r="G131" s="103">
        <f>SUM(G129:G130)</f>
        <v>841.50000000000011</v>
      </c>
    </row>
    <row r="132" spans="1:7" ht="20.100000000000001" customHeight="1">
      <c r="A132" s="103"/>
      <c r="B132" s="127"/>
      <c r="C132" s="129" t="s">
        <v>204</v>
      </c>
      <c r="D132" s="129"/>
      <c r="E132" s="129"/>
      <c r="F132" s="129"/>
      <c r="G132" s="103">
        <f>G131/35.32</f>
        <v>23.825028312570783</v>
      </c>
    </row>
    <row r="133" spans="1:7" ht="20.100000000000001" customHeight="1">
      <c r="A133" s="102" t="s">
        <v>166</v>
      </c>
      <c r="B133" s="102" t="s">
        <v>167</v>
      </c>
      <c r="C133" s="102" t="s">
        <v>180</v>
      </c>
      <c r="D133" s="102" t="s">
        <v>181</v>
      </c>
      <c r="E133" s="102" t="s">
        <v>182</v>
      </c>
      <c r="F133" s="102" t="s">
        <v>183</v>
      </c>
      <c r="G133" s="102" t="s">
        <v>184</v>
      </c>
    </row>
    <row r="134" spans="1:7" ht="20.100000000000001" customHeight="1">
      <c r="A134" s="106" t="s">
        <v>188</v>
      </c>
      <c r="B134" s="127" t="str">
        <f>'C-CW'!B32</f>
        <v>Making notice board 1/2" thick of c/s mortar 1:3
with 2"x1/2" beading</v>
      </c>
      <c r="C134" s="103">
        <v>2</v>
      </c>
      <c r="D134" s="103">
        <v>8</v>
      </c>
      <c r="E134" s="103">
        <v>4</v>
      </c>
      <c r="F134" s="103"/>
      <c r="G134" s="103">
        <f>E134*D134*C134</f>
        <v>64</v>
      </c>
    </row>
    <row r="135" spans="1:7" ht="20.100000000000001" customHeight="1">
      <c r="A135" s="103"/>
      <c r="B135" s="127"/>
      <c r="C135" s="103"/>
      <c r="D135" s="103"/>
      <c r="E135" s="103"/>
      <c r="F135" s="103"/>
      <c r="G135" s="103"/>
    </row>
    <row r="136" spans="1:7" ht="20.100000000000001" customHeight="1">
      <c r="A136" s="103"/>
      <c r="B136" s="127"/>
      <c r="C136" s="129" t="s">
        <v>205</v>
      </c>
      <c r="D136" s="129"/>
      <c r="E136" s="129"/>
      <c r="F136" s="129"/>
      <c r="G136" s="103">
        <f>SUM(G134:G135)</f>
        <v>64</v>
      </c>
    </row>
    <row r="137" spans="1:7" ht="20.100000000000001" customHeight="1">
      <c r="A137" s="103"/>
      <c r="B137" s="127"/>
      <c r="C137" s="129" t="s">
        <v>204</v>
      </c>
      <c r="D137" s="129"/>
      <c r="E137" s="129"/>
      <c r="F137" s="129"/>
      <c r="G137" s="103">
        <f>G136/10.75</f>
        <v>5.9534883720930232</v>
      </c>
    </row>
    <row r="138" spans="1:7" ht="20.100000000000001" customHeight="1">
      <c r="A138" s="102" t="s">
        <v>166</v>
      </c>
      <c r="B138" s="102" t="s">
        <v>167</v>
      </c>
      <c r="C138" s="102" t="s">
        <v>180</v>
      </c>
      <c r="D138" s="102" t="s">
        <v>181</v>
      </c>
      <c r="E138" s="102" t="s">
        <v>182</v>
      </c>
      <c r="F138" s="102" t="s">
        <v>183</v>
      </c>
      <c r="G138" s="102" t="s">
        <v>184</v>
      </c>
    </row>
    <row r="139" spans="1:7" ht="20.100000000000001" customHeight="1">
      <c r="A139" s="106" t="s">
        <v>188</v>
      </c>
      <c r="B139" s="128" t="str">
        <f>'C-CW'!B33</f>
        <v>Providing and applying wall putty of 2mm thickness over plastered surface to prepare the surface even and smooth complete.</v>
      </c>
      <c r="C139" s="103"/>
      <c r="D139" s="103"/>
      <c r="E139" s="103"/>
      <c r="F139" s="103"/>
      <c r="G139" s="103">
        <f>G96+G91</f>
        <v>418.60465116279067</v>
      </c>
    </row>
    <row r="140" spans="1:7" ht="20.100000000000001" customHeight="1">
      <c r="A140" s="103"/>
      <c r="B140" s="128"/>
      <c r="C140" s="103"/>
      <c r="D140" s="103"/>
      <c r="E140" s="103"/>
      <c r="F140" s="103"/>
      <c r="G140" s="103"/>
    </row>
    <row r="141" spans="1:7" ht="20.100000000000001" customHeight="1">
      <c r="A141" s="103"/>
      <c r="B141" s="128"/>
      <c r="C141" s="103"/>
      <c r="D141" s="103"/>
      <c r="E141" s="103"/>
      <c r="F141" s="103"/>
      <c r="G141" s="103"/>
    </row>
    <row r="142" spans="1:7" ht="20.100000000000001" customHeight="1">
      <c r="A142" s="103"/>
      <c r="B142" s="128"/>
      <c r="C142" s="103"/>
      <c r="D142" s="103"/>
      <c r="E142" s="103"/>
      <c r="F142" s="103"/>
      <c r="G142" s="103"/>
    </row>
    <row r="143" spans="1:7" ht="20.100000000000001" customHeight="1">
      <c r="A143" s="102" t="s">
        <v>166</v>
      </c>
      <c r="B143" s="102" t="s">
        <v>167</v>
      </c>
      <c r="C143" s="102" t="s">
        <v>180</v>
      </c>
      <c r="D143" s="102" t="s">
        <v>181</v>
      </c>
      <c r="E143" s="102" t="s">
        <v>182</v>
      </c>
      <c r="F143" s="102" t="s">
        <v>183</v>
      </c>
      <c r="G143" s="102" t="s">
        <v>184</v>
      </c>
    </row>
    <row r="144" spans="1:7" ht="20.100000000000001" customHeight="1">
      <c r="A144" s="106" t="s">
        <v>188</v>
      </c>
      <c r="B144" s="127" t="str">
        <f>'C-CW'!B34</f>
        <v>Distempering New surface : Two coats</v>
      </c>
      <c r="C144" s="103"/>
      <c r="D144" s="103"/>
      <c r="E144" s="103"/>
      <c r="F144" s="103"/>
      <c r="G144" s="103">
        <f>G139</f>
        <v>418.60465116279067</v>
      </c>
    </row>
    <row r="145" spans="1:7" ht="20.100000000000001" customHeight="1">
      <c r="A145" s="103"/>
      <c r="B145" s="127"/>
      <c r="C145" s="103"/>
      <c r="D145" s="103"/>
      <c r="E145" s="103"/>
      <c r="F145" s="103"/>
      <c r="G145" s="103"/>
    </row>
    <row r="146" spans="1:7" ht="20.100000000000001" customHeight="1">
      <c r="A146" s="103"/>
      <c r="B146" s="127"/>
      <c r="C146" s="103"/>
      <c r="D146" s="103"/>
      <c r="E146" s="103"/>
      <c r="F146" s="103"/>
      <c r="G146" s="103"/>
    </row>
    <row r="147" spans="1:7" ht="20.100000000000001" customHeight="1">
      <c r="A147" s="103"/>
      <c r="B147" s="127"/>
      <c r="C147" s="103"/>
      <c r="D147" s="103"/>
      <c r="E147" s="103"/>
      <c r="F147" s="103"/>
      <c r="G147" s="103"/>
    </row>
    <row r="148" spans="1:7" ht="20.100000000000001" customHeight="1">
      <c r="A148" s="102" t="s">
        <v>166</v>
      </c>
      <c r="B148" s="102" t="s">
        <v>167</v>
      </c>
      <c r="C148" s="102" t="s">
        <v>180</v>
      </c>
      <c r="D148" s="102" t="s">
        <v>181</v>
      </c>
      <c r="E148" s="102" t="s">
        <v>182</v>
      </c>
      <c r="F148" s="102" t="s">
        <v>183</v>
      </c>
      <c r="G148" s="102" t="s">
        <v>184</v>
      </c>
    </row>
    <row r="149" spans="1:7" ht="20.100000000000001" customHeight="1">
      <c r="A149" s="106" t="s">
        <v>188</v>
      </c>
      <c r="B149" s="127" t="str">
        <f>'C-CW'!B35</f>
        <v>Preparing surface &amp; painting with snowcem /
weathershield paint : First coat</v>
      </c>
      <c r="C149" s="103"/>
      <c r="D149" s="103"/>
      <c r="E149" s="103"/>
      <c r="F149" s="103"/>
      <c r="G149" s="103">
        <f>G101</f>
        <v>158.13953488372093</v>
      </c>
    </row>
    <row r="150" spans="1:7" ht="20.100000000000001" customHeight="1">
      <c r="A150" s="103"/>
      <c r="B150" s="127"/>
      <c r="C150" s="103"/>
      <c r="D150" s="103"/>
      <c r="E150" s="103"/>
      <c r="F150" s="103"/>
      <c r="G150" s="103"/>
    </row>
    <row r="151" spans="1:7" ht="20.100000000000001" customHeight="1">
      <c r="A151" s="103"/>
      <c r="B151" s="127"/>
      <c r="C151" s="103"/>
      <c r="D151" s="103"/>
      <c r="E151" s="103"/>
      <c r="F151" s="103"/>
      <c r="G151" s="103"/>
    </row>
    <row r="152" spans="1:7" ht="20.100000000000001" customHeight="1">
      <c r="A152" s="103"/>
      <c r="B152" s="127"/>
      <c r="C152" s="103"/>
      <c r="D152" s="103"/>
      <c r="E152" s="103"/>
      <c r="F152" s="103"/>
      <c r="G152" s="103"/>
    </row>
    <row r="153" spans="1:7" ht="20.100000000000001" customHeight="1">
      <c r="A153" s="102" t="s">
        <v>166</v>
      </c>
      <c r="B153" s="102" t="s">
        <v>167</v>
      </c>
      <c r="C153" s="102" t="s">
        <v>180</v>
      </c>
      <c r="D153" s="102" t="s">
        <v>181</v>
      </c>
      <c r="E153" s="102" t="s">
        <v>182</v>
      </c>
      <c r="F153" s="102" t="s">
        <v>183</v>
      </c>
      <c r="G153" s="102" t="s">
        <v>184</v>
      </c>
    </row>
    <row r="154" spans="1:7" ht="20.100000000000001" customHeight="1">
      <c r="A154" s="106" t="s">
        <v>188</v>
      </c>
      <c r="B154" s="127" t="str">
        <f>'C-CW'!B36</f>
        <v>Preparing surface &amp; painting with snowcem /
weathershield paint : 2nd &amp; subsequent coats</v>
      </c>
      <c r="C154" s="103"/>
      <c r="D154" s="103"/>
      <c r="E154" s="103"/>
      <c r="F154" s="103"/>
      <c r="G154" s="103">
        <f>G149</f>
        <v>158.13953488372093</v>
      </c>
    </row>
    <row r="155" spans="1:7" ht="20.100000000000001" customHeight="1">
      <c r="A155" s="103"/>
      <c r="B155" s="127"/>
      <c r="C155" s="103"/>
      <c r="D155" s="103"/>
      <c r="E155" s="103"/>
      <c r="F155" s="103"/>
      <c r="G155" s="103"/>
    </row>
    <row r="156" spans="1:7" ht="20.100000000000001" customHeight="1">
      <c r="A156" s="103"/>
      <c r="B156" s="127"/>
      <c r="C156" s="103"/>
      <c r="D156" s="103"/>
      <c r="E156" s="103"/>
      <c r="F156" s="103"/>
      <c r="G156" s="103"/>
    </row>
    <row r="157" spans="1:7" ht="20.100000000000001" customHeight="1">
      <c r="A157" s="103"/>
      <c r="B157" s="127"/>
      <c r="C157" s="103"/>
      <c r="D157" s="103"/>
      <c r="E157" s="103"/>
      <c r="F157" s="103"/>
      <c r="G157" s="103"/>
    </row>
    <row r="158" spans="1:7" ht="20.100000000000001" customHeight="1">
      <c r="A158" s="102" t="s">
        <v>166</v>
      </c>
      <c r="B158" s="102" t="s">
        <v>167</v>
      </c>
      <c r="C158" s="102" t="s">
        <v>180</v>
      </c>
      <c r="D158" s="102" t="s">
        <v>181</v>
      </c>
      <c r="E158" s="102" t="s">
        <v>182</v>
      </c>
      <c r="F158" s="102" t="s">
        <v>183</v>
      </c>
      <c r="G158" s="102" t="s">
        <v>184</v>
      </c>
    </row>
    <row r="159" spans="1:7" ht="20.100000000000001" customHeight="1">
      <c r="A159" s="106" t="s">
        <v>188</v>
      </c>
      <c r="B159" s="128" t="str">
        <f>'C-CW'!B37</f>
        <v>Supplying and Fixing 18SWG Steel Almirah, 12" max depth including box shelves, back, shelves, lock, spray paint complete</v>
      </c>
      <c r="C159" s="103">
        <v>2</v>
      </c>
      <c r="D159" s="103">
        <v>4</v>
      </c>
      <c r="E159" s="103">
        <v>8</v>
      </c>
      <c r="F159" s="103"/>
      <c r="G159" s="103">
        <f>E159*D159*C159</f>
        <v>64</v>
      </c>
    </row>
    <row r="160" spans="1:7" ht="20.100000000000001" customHeight="1">
      <c r="A160" s="103"/>
      <c r="B160" s="128"/>
      <c r="C160" s="103"/>
      <c r="D160" s="103"/>
      <c r="E160" s="103"/>
      <c r="F160" s="103"/>
      <c r="G160" s="103"/>
    </row>
    <row r="161" spans="1:7" ht="20.100000000000001" customHeight="1">
      <c r="A161" s="103"/>
      <c r="B161" s="128"/>
      <c r="C161" s="129" t="s">
        <v>205</v>
      </c>
      <c r="D161" s="129"/>
      <c r="E161" s="129"/>
      <c r="F161" s="129"/>
      <c r="G161" s="103">
        <f>SUM(G159:G160)</f>
        <v>64</v>
      </c>
    </row>
    <row r="162" spans="1:7" ht="20.100000000000001" customHeight="1">
      <c r="A162" s="103"/>
      <c r="B162" s="128"/>
      <c r="C162" s="129" t="s">
        <v>204</v>
      </c>
      <c r="D162" s="129"/>
      <c r="E162" s="129"/>
      <c r="F162" s="129"/>
      <c r="G162" s="103">
        <f>G161/10.75</f>
        <v>5.9534883720930232</v>
      </c>
    </row>
    <row r="163" spans="1:7" ht="20.100000000000001" customHeight="1">
      <c r="A163" s="102" t="s">
        <v>166</v>
      </c>
      <c r="B163" s="102" t="s">
        <v>167</v>
      </c>
      <c r="C163" s="102" t="s">
        <v>180</v>
      </c>
      <c r="D163" s="102" t="s">
        <v>181</v>
      </c>
      <c r="E163" s="102" t="s">
        <v>182</v>
      </c>
      <c r="F163" s="102" t="s">
        <v>183</v>
      </c>
      <c r="G163" s="102" t="s">
        <v>184</v>
      </c>
    </row>
    <row r="164" spans="1:7" ht="20.100000000000001" customHeight="1">
      <c r="A164" s="106" t="s">
        <v>188</v>
      </c>
      <c r="B164" s="128" t="str">
        <f>'C-CW'!B38</f>
        <v>Single layer of tiles 10"x5"x1.25" laid over 4" earth and 1"
mud plaster on top of RC roof slab</v>
      </c>
      <c r="C164" s="103">
        <v>1</v>
      </c>
      <c r="D164" s="103">
        <v>30</v>
      </c>
      <c r="E164" s="103">
        <v>55</v>
      </c>
      <c r="F164" s="103"/>
      <c r="G164" s="103">
        <f>E164*D164*C164</f>
        <v>1650</v>
      </c>
    </row>
    <row r="165" spans="1:7" ht="20.100000000000001" customHeight="1">
      <c r="A165" s="103"/>
      <c r="B165" s="128"/>
      <c r="C165" s="103"/>
      <c r="D165" s="103"/>
      <c r="E165" s="103"/>
      <c r="F165" s="103"/>
      <c r="G165" s="103"/>
    </row>
    <row r="166" spans="1:7" ht="20.100000000000001" customHeight="1">
      <c r="A166" s="103"/>
      <c r="B166" s="128"/>
      <c r="C166" s="129" t="s">
        <v>205</v>
      </c>
      <c r="D166" s="129"/>
      <c r="E166" s="129"/>
      <c r="F166" s="129"/>
      <c r="G166" s="103">
        <f>SUM(G164:G165)</f>
        <v>1650</v>
      </c>
    </row>
    <row r="167" spans="1:7" ht="20.100000000000001" customHeight="1">
      <c r="A167" s="103"/>
      <c r="B167" s="128"/>
      <c r="C167" s="129" t="s">
        <v>204</v>
      </c>
      <c r="D167" s="129"/>
      <c r="E167" s="129"/>
      <c r="F167" s="129"/>
      <c r="G167" s="103">
        <f>G166/10.75</f>
        <v>153.48837209302326</v>
      </c>
    </row>
    <row r="168" spans="1:7" ht="20.100000000000001" customHeight="1">
      <c r="A168" s="102" t="s">
        <v>166</v>
      </c>
      <c r="B168" s="102" t="s">
        <v>167</v>
      </c>
      <c r="C168" s="102" t="s">
        <v>180</v>
      </c>
      <c r="D168" s="102" t="s">
        <v>181</v>
      </c>
      <c r="E168" s="102" t="s">
        <v>182</v>
      </c>
      <c r="F168" s="102" t="s">
        <v>183</v>
      </c>
      <c r="G168" s="102" t="s">
        <v>184</v>
      </c>
    </row>
    <row r="169" spans="1:7" ht="20.100000000000001" customHeight="1">
      <c r="A169" s="106" t="s">
        <v>188</v>
      </c>
      <c r="B169" s="128" t="str">
        <f>'C-CW'!B39</f>
        <v>1st class brick work other than building upto 10 ft.
height : Cement, sand mortar 1:6</v>
      </c>
      <c r="C169" s="103">
        <v>2</v>
      </c>
      <c r="D169" s="103">
        <v>30</v>
      </c>
      <c r="E169" s="103">
        <v>6</v>
      </c>
      <c r="F169" s="103">
        <v>0.75</v>
      </c>
      <c r="G169" s="103">
        <f>F169*E169*D169*C169</f>
        <v>270</v>
      </c>
    </row>
    <row r="170" spans="1:7" ht="20.100000000000001" customHeight="1">
      <c r="A170" s="103"/>
      <c r="B170" s="128"/>
      <c r="C170" s="103">
        <v>2</v>
      </c>
      <c r="D170" s="103">
        <v>55</v>
      </c>
      <c r="E170" s="103">
        <v>6</v>
      </c>
      <c r="F170" s="103">
        <v>0.75</v>
      </c>
      <c r="G170" s="103">
        <f>F170*E170*D170*C170</f>
        <v>495</v>
      </c>
    </row>
    <row r="171" spans="1:7" ht="20.100000000000001" customHeight="1">
      <c r="A171" s="103"/>
      <c r="B171" s="128"/>
      <c r="C171" s="129" t="s">
        <v>205</v>
      </c>
      <c r="D171" s="129"/>
      <c r="E171" s="129"/>
      <c r="F171" s="129"/>
      <c r="G171" s="103">
        <f>SUM(G169:G170)</f>
        <v>765</v>
      </c>
    </row>
    <row r="172" spans="1:7" ht="20.100000000000001" customHeight="1">
      <c r="A172" s="103"/>
      <c r="B172" s="128"/>
      <c r="C172" s="129" t="s">
        <v>204</v>
      </c>
      <c r="D172" s="129"/>
      <c r="E172" s="129"/>
      <c r="F172" s="129"/>
      <c r="G172" s="103">
        <f>G171/35.32</f>
        <v>21.65911664779162</v>
      </c>
    </row>
  </sheetData>
  <mergeCells count="90">
    <mergeCell ref="A1:G1"/>
    <mergeCell ref="C172:F172"/>
    <mergeCell ref="B83:B86"/>
    <mergeCell ref="C85:F85"/>
    <mergeCell ref="C86:F86"/>
    <mergeCell ref="C60:F60"/>
    <mergeCell ref="C61:F61"/>
    <mergeCell ref="C65:F65"/>
    <mergeCell ref="C66:F66"/>
    <mergeCell ref="C161:F161"/>
    <mergeCell ref="C162:F162"/>
    <mergeCell ref="C166:F166"/>
    <mergeCell ref="C167:F167"/>
    <mergeCell ref="C171:F171"/>
    <mergeCell ref="C127:F127"/>
    <mergeCell ref="C131:F131"/>
    <mergeCell ref="C132:F132"/>
    <mergeCell ref="C136:F136"/>
    <mergeCell ref="C137:F137"/>
    <mergeCell ref="C116:F116"/>
    <mergeCell ref="C117:F117"/>
    <mergeCell ref="C121:F121"/>
    <mergeCell ref="C122:F122"/>
    <mergeCell ref="C126:F126"/>
    <mergeCell ref="C96:F96"/>
    <mergeCell ref="C100:F100"/>
    <mergeCell ref="C101:F101"/>
    <mergeCell ref="C105:F105"/>
    <mergeCell ref="C106:F106"/>
    <mergeCell ref="C80:F80"/>
    <mergeCell ref="C81:F81"/>
    <mergeCell ref="C90:F90"/>
    <mergeCell ref="C91:F91"/>
    <mergeCell ref="C95:F95"/>
    <mergeCell ref="C56:F56"/>
    <mergeCell ref="C70:F70"/>
    <mergeCell ref="C71:F71"/>
    <mergeCell ref="C75:F75"/>
    <mergeCell ref="C76:F76"/>
    <mergeCell ref="C30:F30"/>
    <mergeCell ref="C31:F31"/>
    <mergeCell ref="C35:F35"/>
    <mergeCell ref="C36:F36"/>
    <mergeCell ref="C55:F55"/>
    <mergeCell ref="C40:F40"/>
    <mergeCell ref="C41:F41"/>
    <mergeCell ref="C45:F45"/>
    <mergeCell ref="C46:F46"/>
    <mergeCell ref="C16:F16"/>
    <mergeCell ref="C20:F20"/>
    <mergeCell ref="C21:F21"/>
    <mergeCell ref="C25:F25"/>
    <mergeCell ref="C26:F26"/>
    <mergeCell ref="C6:F6"/>
    <mergeCell ref="C5:F5"/>
    <mergeCell ref="C10:F10"/>
    <mergeCell ref="C11:F11"/>
    <mergeCell ref="C15:F15"/>
    <mergeCell ref="B3:B6"/>
    <mergeCell ref="B33:B36"/>
    <mergeCell ref="B38:B41"/>
    <mergeCell ref="B53:B56"/>
    <mergeCell ref="B43:B46"/>
    <mergeCell ref="B63:B66"/>
    <mergeCell ref="B48:B51"/>
    <mergeCell ref="B68:B71"/>
    <mergeCell ref="B8:B11"/>
    <mergeCell ref="B13:B16"/>
    <mergeCell ref="B18:B21"/>
    <mergeCell ref="B144:B147"/>
    <mergeCell ref="B98:B101"/>
    <mergeCell ref="B103:B112"/>
    <mergeCell ref="B114:B117"/>
    <mergeCell ref="B23:B26"/>
    <mergeCell ref="B28:B31"/>
    <mergeCell ref="B73:B76"/>
    <mergeCell ref="B78:B81"/>
    <mergeCell ref="B88:B91"/>
    <mergeCell ref="B93:B96"/>
    <mergeCell ref="B119:B122"/>
    <mergeCell ref="B124:B127"/>
    <mergeCell ref="B129:B132"/>
    <mergeCell ref="B134:B137"/>
    <mergeCell ref="B139:B142"/>
    <mergeCell ref="B58:B61"/>
    <mergeCell ref="B149:B152"/>
    <mergeCell ref="B154:B157"/>
    <mergeCell ref="B159:B162"/>
    <mergeCell ref="B164:B167"/>
    <mergeCell ref="B169:B1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26"/>
  <sheetViews>
    <sheetView view="pageBreakPreview" zoomScale="80" zoomScaleSheetLayoutView="80" workbookViewId="0">
      <selection activeCell="F3" sqref="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6.285156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34.9" customHeight="1" thickBot="1">
      <c r="A1" s="117" t="str">
        <f>'C-CW'!A1:H1</f>
        <v xml:space="preserve">20- PSB- 127 Gandaf Swabi
</v>
      </c>
      <c r="B1" s="118"/>
      <c r="C1" s="118"/>
      <c r="D1" s="118"/>
      <c r="E1" s="118"/>
      <c r="F1" s="118"/>
      <c r="G1" s="118"/>
      <c r="H1" s="119"/>
      <c r="I1" s="1"/>
      <c r="J1" s="1"/>
      <c r="K1" s="1"/>
      <c r="L1" s="1"/>
      <c r="M1" s="2"/>
      <c r="N1" s="2"/>
      <c r="O1" s="2"/>
    </row>
    <row r="2" spans="1:15" s="36" customFormat="1" ht="29.25" customHeight="1">
      <c r="A2" s="120" t="s">
        <v>7</v>
      </c>
      <c r="B2" s="122" t="s">
        <v>0</v>
      </c>
      <c r="C2" s="124" t="s">
        <v>1</v>
      </c>
      <c r="D2" s="124" t="s">
        <v>4</v>
      </c>
      <c r="E2" s="124"/>
      <c r="F2" s="124"/>
      <c r="G2" s="124" t="s">
        <v>5</v>
      </c>
      <c r="H2" s="126"/>
      <c r="I2" s="34"/>
      <c r="J2" s="34"/>
      <c r="K2" s="34"/>
      <c r="L2" s="34"/>
      <c r="M2" s="34"/>
      <c r="N2" s="34"/>
      <c r="O2" s="35"/>
    </row>
    <row r="3" spans="1:15" s="36" customFormat="1" ht="30.75" customHeight="1" thickBot="1">
      <c r="A3" s="131"/>
      <c r="B3" s="132"/>
      <c r="C3" s="133"/>
      <c r="D3" s="64" t="s">
        <v>2</v>
      </c>
      <c r="E3" s="37" t="s">
        <v>250</v>
      </c>
      <c r="F3" s="38" t="s">
        <v>252</v>
      </c>
      <c r="G3" s="37" t="s">
        <v>2</v>
      </c>
      <c r="H3" s="39" t="s">
        <v>3</v>
      </c>
      <c r="I3" s="34"/>
      <c r="J3" s="34"/>
      <c r="K3" s="34"/>
      <c r="L3" s="34"/>
      <c r="M3" s="34"/>
      <c r="N3" s="34"/>
      <c r="O3" s="35"/>
    </row>
    <row r="4" spans="1:15" s="36" customFormat="1" ht="30.75" customHeight="1">
      <c r="A4" s="71"/>
      <c r="B4" s="75" t="s">
        <v>168</v>
      </c>
      <c r="C4" s="73"/>
      <c r="D4" s="74"/>
      <c r="E4" s="74"/>
      <c r="F4" s="71"/>
      <c r="G4" s="67"/>
      <c r="H4" s="68"/>
      <c r="I4" s="34"/>
      <c r="J4" s="34"/>
      <c r="K4" s="34"/>
      <c r="L4" s="34"/>
      <c r="M4" s="34"/>
      <c r="N4" s="34"/>
      <c r="O4" s="35"/>
    </row>
    <row r="5" spans="1:15" s="3" customFormat="1" ht="26.25" customHeight="1">
      <c r="A5" s="55"/>
      <c r="B5" s="56" t="s">
        <v>170</v>
      </c>
      <c r="C5" s="57"/>
      <c r="D5" s="57"/>
      <c r="E5" s="57"/>
      <c r="F5" s="57"/>
      <c r="G5" s="22"/>
      <c r="H5" s="21"/>
      <c r="I5" s="1"/>
      <c r="J5" s="1"/>
      <c r="K5" s="1"/>
      <c r="L5" s="1"/>
      <c r="M5" s="1"/>
      <c r="N5" s="1"/>
      <c r="O5" s="2"/>
    </row>
    <row r="6" spans="1:15" s="8" customFormat="1" ht="45" customHeight="1">
      <c r="A6" s="23" t="s">
        <v>60</v>
      </c>
      <c r="B6" s="20" t="s">
        <v>65</v>
      </c>
      <c r="C6" s="17" t="s">
        <v>19</v>
      </c>
      <c r="D6" s="27">
        <v>110</v>
      </c>
      <c r="E6" s="27"/>
      <c r="F6" s="25"/>
      <c r="G6" s="25" t="e">
        <f>#REF!+#REF!</f>
        <v>#REF!</v>
      </c>
      <c r="H6" s="25" t="e">
        <f>ROUND(G6*#REF!,2)</f>
        <v>#REF!</v>
      </c>
      <c r="I6" s="1"/>
      <c r="J6" s="1"/>
      <c r="K6" s="1"/>
      <c r="L6" s="1"/>
      <c r="M6" s="1"/>
      <c r="N6" s="1"/>
      <c r="O6" s="7"/>
    </row>
    <row r="7" spans="1:15" s="8" customFormat="1" ht="45" customHeight="1">
      <c r="A7" s="23" t="s">
        <v>55</v>
      </c>
      <c r="B7" s="20" t="s">
        <v>59</v>
      </c>
      <c r="C7" s="17" t="s">
        <v>19</v>
      </c>
      <c r="D7" s="27">
        <v>110</v>
      </c>
      <c r="E7" s="27"/>
      <c r="F7" s="25"/>
      <c r="G7" s="25" t="e">
        <f>#REF!+#REF!</f>
        <v>#REF!</v>
      </c>
      <c r="H7" s="25" t="e">
        <f>ROUND(G7*#REF!,2)</f>
        <v>#REF!</v>
      </c>
      <c r="I7" s="1"/>
      <c r="J7" s="1"/>
      <c r="K7" s="1"/>
      <c r="L7" s="1"/>
      <c r="M7" s="1"/>
      <c r="N7" s="1"/>
      <c r="O7" s="7"/>
    </row>
    <row r="8" spans="1:15" s="8" customFormat="1" ht="46.5" customHeight="1">
      <c r="A8" s="23" t="s">
        <v>120</v>
      </c>
      <c r="B8" s="20" t="s">
        <v>127</v>
      </c>
      <c r="C8" s="17" t="s">
        <v>19</v>
      </c>
      <c r="D8" s="40">
        <v>220</v>
      </c>
      <c r="E8" s="40"/>
      <c r="F8" s="41"/>
      <c r="G8" s="25"/>
      <c r="H8" s="25"/>
      <c r="I8" s="1"/>
      <c r="J8" s="1"/>
      <c r="K8" s="1"/>
      <c r="L8" s="1"/>
      <c r="M8" s="1"/>
      <c r="N8" s="1"/>
      <c r="O8" s="7"/>
    </row>
    <row r="9" spans="1:15" s="8" customFormat="1" ht="46.5" customHeight="1">
      <c r="A9" s="23" t="s">
        <v>121</v>
      </c>
      <c r="B9" s="20" t="s">
        <v>128</v>
      </c>
      <c r="C9" s="17" t="s">
        <v>19</v>
      </c>
      <c r="D9" s="40">
        <v>220</v>
      </c>
      <c r="E9" s="40"/>
      <c r="F9" s="41"/>
      <c r="G9" s="25"/>
      <c r="H9" s="25"/>
      <c r="I9" s="1"/>
      <c r="J9" s="1"/>
      <c r="K9" s="1"/>
      <c r="L9" s="1"/>
      <c r="M9" s="1"/>
      <c r="N9" s="1"/>
      <c r="O9" s="7"/>
    </row>
    <row r="10" spans="1:15" s="8" customFormat="1" ht="46.5" customHeight="1">
      <c r="A10" s="23" t="s">
        <v>122</v>
      </c>
      <c r="B10" s="20" t="s">
        <v>129</v>
      </c>
      <c r="C10" s="17" t="s">
        <v>19</v>
      </c>
      <c r="D10" s="40">
        <v>95</v>
      </c>
      <c r="E10" s="40"/>
      <c r="F10" s="41"/>
      <c r="G10" s="25"/>
      <c r="H10" s="25"/>
      <c r="I10" s="1"/>
      <c r="J10" s="1"/>
      <c r="K10" s="1"/>
      <c r="L10" s="1"/>
      <c r="M10" s="1"/>
      <c r="N10" s="1"/>
      <c r="O10" s="7"/>
    </row>
    <row r="11" spans="1:15" s="8" customFormat="1" ht="45" customHeight="1">
      <c r="A11" s="23" t="s">
        <v>32</v>
      </c>
      <c r="B11" s="20" t="s">
        <v>66</v>
      </c>
      <c r="C11" s="17" t="s">
        <v>27</v>
      </c>
      <c r="D11" s="27">
        <v>20</v>
      </c>
      <c r="E11" s="27"/>
      <c r="F11" s="25"/>
      <c r="G11" s="25" t="e">
        <f>#REF!+#REF!</f>
        <v>#REF!</v>
      </c>
      <c r="H11" s="25" t="e">
        <f>ROUND(G11*#REF!,2)</f>
        <v>#REF!</v>
      </c>
      <c r="I11" s="1"/>
      <c r="J11" s="1"/>
      <c r="K11" s="1"/>
      <c r="L11" s="1"/>
      <c r="M11" s="1"/>
      <c r="N11" s="1"/>
      <c r="O11" s="7"/>
    </row>
    <row r="12" spans="1:15" s="8" customFormat="1" ht="43.5" customHeight="1">
      <c r="A12" s="31" t="s">
        <v>34</v>
      </c>
      <c r="B12" s="20" t="s">
        <v>57</v>
      </c>
      <c r="C12" s="17" t="s">
        <v>27</v>
      </c>
      <c r="D12" s="27">
        <v>4</v>
      </c>
      <c r="E12" s="27"/>
      <c r="F12" s="25"/>
      <c r="G12" s="25" t="e">
        <f>#REF!+#REF!</f>
        <v>#REF!</v>
      </c>
      <c r="H12" s="25" t="e">
        <f>ROUND(G12*#REF!,2)</f>
        <v>#REF!</v>
      </c>
      <c r="I12" s="1"/>
      <c r="J12" s="1"/>
      <c r="K12" s="1"/>
      <c r="L12" s="1"/>
      <c r="M12" s="1"/>
      <c r="N12" s="1"/>
      <c r="O12" s="7"/>
    </row>
    <row r="13" spans="1:15" s="8" customFormat="1" ht="48.75" customHeight="1">
      <c r="A13" s="31" t="s">
        <v>31</v>
      </c>
      <c r="B13" s="20" t="s">
        <v>49</v>
      </c>
      <c r="C13" s="17" t="s">
        <v>27</v>
      </c>
      <c r="D13" s="27">
        <v>20</v>
      </c>
      <c r="E13" s="27"/>
      <c r="F13" s="25"/>
      <c r="G13" s="25" t="e">
        <f>#REF!+#REF!</f>
        <v>#REF!</v>
      </c>
      <c r="H13" s="25" t="e">
        <f>ROUND(G13*#REF!,2)</f>
        <v>#REF!</v>
      </c>
      <c r="I13" s="1"/>
      <c r="J13" s="1"/>
      <c r="K13" s="1"/>
      <c r="L13" s="1"/>
      <c r="M13" s="1"/>
      <c r="N13" s="1"/>
      <c r="O13" s="7"/>
    </row>
    <row r="14" spans="1:15" s="8" customFormat="1" ht="45.75" customHeight="1">
      <c r="A14" s="31" t="s">
        <v>33</v>
      </c>
      <c r="B14" s="30" t="s">
        <v>50</v>
      </c>
      <c r="C14" s="17" t="s">
        <v>27</v>
      </c>
      <c r="D14" s="27">
        <v>8</v>
      </c>
      <c r="E14" s="27"/>
      <c r="F14" s="25"/>
      <c r="G14" s="25" t="e">
        <f>#REF!+#REF!</f>
        <v>#REF!</v>
      </c>
      <c r="H14" s="25" t="e">
        <f>ROUND(G14*#REF!,2)</f>
        <v>#REF!</v>
      </c>
      <c r="I14" s="1"/>
      <c r="J14" s="1"/>
      <c r="K14" s="1"/>
      <c r="L14" s="1"/>
      <c r="M14" s="1"/>
      <c r="N14" s="1"/>
      <c r="O14" s="7"/>
    </row>
    <row r="15" spans="1:15" s="8" customFormat="1" ht="43.5" customHeight="1">
      <c r="A15" s="31" t="s">
        <v>199</v>
      </c>
      <c r="B15" s="20" t="s">
        <v>198</v>
      </c>
      <c r="C15" s="17" t="s">
        <v>27</v>
      </c>
      <c r="D15" s="27">
        <v>4</v>
      </c>
      <c r="E15" s="27"/>
      <c r="F15" s="25"/>
      <c r="G15" s="25" t="e">
        <f>#REF!+#REF!</f>
        <v>#REF!</v>
      </c>
      <c r="H15" s="25" t="e">
        <f>ROUND(G15*#REF!,2)</f>
        <v>#REF!</v>
      </c>
      <c r="I15" s="1"/>
      <c r="J15" s="1"/>
      <c r="K15" s="1"/>
      <c r="L15" s="1"/>
      <c r="M15" s="1"/>
      <c r="N15" s="1"/>
      <c r="O15" s="7"/>
    </row>
    <row r="16" spans="1:15" s="8" customFormat="1" ht="43.5" customHeight="1">
      <c r="A16" s="31" t="s">
        <v>52</v>
      </c>
      <c r="B16" s="20" t="s">
        <v>58</v>
      </c>
      <c r="C16" s="17" t="s">
        <v>27</v>
      </c>
      <c r="D16" s="27">
        <v>4</v>
      </c>
      <c r="E16" s="27"/>
      <c r="F16" s="25"/>
      <c r="G16" s="25" t="e">
        <f>#REF!+#REF!</f>
        <v>#REF!</v>
      </c>
      <c r="H16" s="25" t="e">
        <f>ROUND(G16*#REF!,2)</f>
        <v>#REF!</v>
      </c>
      <c r="I16" s="1"/>
      <c r="J16" s="1"/>
      <c r="K16" s="1"/>
      <c r="L16" s="1"/>
      <c r="M16" s="1"/>
      <c r="N16" s="1"/>
      <c r="O16" s="7"/>
    </row>
    <row r="17" spans="1:15" s="8" customFormat="1" ht="46.5" customHeight="1">
      <c r="A17" s="23" t="s">
        <v>87</v>
      </c>
      <c r="B17" s="20" t="s">
        <v>88</v>
      </c>
      <c r="C17" s="17" t="s">
        <v>27</v>
      </c>
      <c r="D17" s="40">
        <v>9</v>
      </c>
      <c r="E17" s="40"/>
      <c r="F17" s="41"/>
      <c r="G17" s="25"/>
      <c r="H17" s="25"/>
      <c r="I17" s="1"/>
      <c r="J17" s="1"/>
      <c r="K17" s="1"/>
      <c r="L17" s="1"/>
      <c r="M17" s="1"/>
      <c r="N17" s="1"/>
      <c r="O17" s="7"/>
    </row>
    <row r="18" spans="1:15" s="8" customFormat="1" ht="51" customHeight="1">
      <c r="A18" s="31" t="s">
        <v>53</v>
      </c>
      <c r="B18" s="20" t="s">
        <v>90</v>
      </c>
      <c r="C18" s="17" t="s">
        <v>27</v>
      </c>
      <c r="D18" s="27">
        <v>1</v>
      </c>
      <c r="E18" s="27"/>
      <c r="F18" s="25"/>
      <c r="G18" s="25" t="e">
        <f>#REF!+#REF!</f>
        <v>#REF!</v>
      </c>
      <c r="H18" s="25" t="e">
        <f>ROUND(G18*#REF!,2)</f>
        <v>#REF!</v>
      </c>
      <c r="I18" s="1"/>
      <c r="J18" s="1"/>
      <c r="K18" s="1"/>
      <c r="L18" s="1"/>
      <c r="M18" s="1"/>
      <c r="N18" s="1"/>
      <c r="O18" s="7"/>
    </row>
    <row r="19" spans="1:15" s="8" customFormat="1" ht="51" customHeight="1">
      <c r="A19" s="31" t="s">
        <v>123</v>
      </c>
      <c r="B19" s="20" t="s">
        <v>130</v>
      </c>
      <c r="C19" s="17" t="s">
        <v>17</v>
      </c>
      <c r="D19" s="27">
        <v>2</v>
      </c>
      <c r="E19" s="27"/>
      <c r="F19" s="25"/>
      <c r="G19" s="25" t="e">
        <f>#REF!+#REF!</f>
        <v>#REF!</v>
      </c>
      <c r="H19" s="25" t="e">
        <f>ROUND(G19*#REF!,2)</f>
        <v>#REF!</v>
      </c>
      <c r="I19" s="1"/>
      <c r="J19" s="1"/>
      <c r="K19" s="1"/>
      <c r="L19" s="1"/>
      <c r="M19" s="1"/>
      <c r="N19" s="1"/>
      <c r="O19" s="7"/>
    </row>
    <row r="20" spans="1:15" s="8" customFormat="1" ht="51" customHeight="1">
      <c r="A20" s="31" t="s">
        <v>201</v>
      </c>
      <c r="B20" s="20" t="s">
        <v>200</v>
      </c>
      <c r="C20" s="17" t="s">
        <v>27</v>
      </c>
      <c r="D20" s="27">
        <v>10</v>
      </c>
      <c r="E20" s="27"/>
      <c r="F20" s="25"/>
      <c r="G20" s="25" t="e">
        <f>#REF!+#REF!</f>
        <v>#REF!</v>
      </c>
      <c r="H20" s="25" t="e">
        <f>ROUND(G20*#REF!,2)</f>
        <v>#REF!</v>
      </c>
      <c r="I20" s="1"/>
      <c r="J20" s="1"/>
      <c r="K20" s="1"/>
      <c r="L20" s="1"/>
      <c r="M20" s="1"/>
      <c r="N20" s="1"/>
      <c r="O20" s="7"/>
    </row>
    <row r="21" spans="1:15" s="8" customFormat="1" ht="43.5" customHeight="1">
      <c r="A21" s="31" t="s">
        <v>51</v>
      </c>
      <c r="B21" s="20" t="s">
        <v>89</v>
      </c>
      <c r="C21" s="17" t="s">
        <v>27</v>
      </c>
      <c r="D21" s="27">
        <v>3</v>
      </c>
      <c r="E21" s="27"/>
      <c r="F21" s="25"/>
      <c r="G21" s="25" t="e">
        <f>#REF!+#REF!</f>
        <v>#REF!</v>
      </c>
      <c r="H21" s="25" t="e">
        <f>ROUND(G21*#REF!,2)</f>
        <v>#REF!</v>
      </c>
      <c r="I21" s="1"/>
      <c r="J21" s="1"/>
      <c r="K21" s="1"/>
      <c r="L21" s="1"/>
      <c r="M21" s="1"/>
      <c r="N21" s="1"/>
      <c r="O21" s="7"/>
    </row>
    <row r="22" spans="1:15" s="8" customFormat="1" ht="51" customHeight="1">
      <c r="A22" s="31" t="s">
        <v>124</v>
      </c>
      <c r="B22" s="20" t="s">
        <v>131</v>
      </c>
      <c r="C22" s="17" t="s">
        <v>27</v>
      </c>
      <c r="D22" s="27">
        <v>1</v>
      </c>
      <c r="E22" s="27"/>
      <c r="F22" s="25"/>
      <c r="G22" s="25" t="e">
        <f>#REF!+#REF!</f>
        <v>#REF!</v>
      </c>
      <c r="H22" s="25" t="e">
        <f>ROUND(G22*#REF!,2)</f>
        <v>#REF!</v>
      </c>
      <c r="I22" s="1"/>
      <c r="J22" s="1"/>
      <c r="K22" s="1"/>
      <c r="L22" s="1"/>
      <c r="M22" s="1"/>
      <c r="N22" s="1"/>
      <c r="O22" s="7"/>
    </row>
    <row r="23" spans="1:15" s="8" customFormat="1" ht="54.75" customHeight="1">
      <c r="A23" s="31" t="s">
        <v>54</v>
      </c>
      <c r="B23" s="20" t="s">
        <v>91</v>
      </c>
      <c r="C23" s="17" t="s">
        <v>56</v>
      </c>
      <c r="D23" s="27">
        <v>2</v>
      </c>
      <c r="E23" s="27"/>
      <c r="F23" s="25"/>
      <c r="G23" s="25" t="e">
        <f>#REF!+#REF!</f>
        <v>#REF!</v>
      </c>
      <c r="H23" s="25" t="e">
        <f>ROUND(G23*#REF!,2)</f>
        <v>#REF!</v>
      </c>
      <c r="I23" s="1"/>
      <c r="J23" s="1"/>
      <c r="K23" s="1"/>
      <c r="L23" s="1"/>
      <c r="M23" s="1"/>
      <c r="N23" s="1"/>
      <c r="O23" s="7"/>
    </row>
    <row r="24" spans="1:15" s="8" customFormat="1" ht="51" customHeight="1">
      <c r="A24" s="31" t="s">
        <v>125</v>
      </c>
      <c r="B24" s="20" t="s">
        <v>126</v>
      </c>
      <c r="C24" s="17" t="s">
        <v>27</v>
      </c>
      <c r="D24" s="27">
        <v>4</v>
      </c>
      <c r="E24" s="27"/>
      <c r="F24" s="25"/>
      <c r="G24" s="25" t="e">
        <f>#REF!+#REF!</f>
        <v>#REF!</v>
      </c>
      <c r="H24" s="25" t="e">
        <f>ROUND(G24*#REF!,2)</f>
        <v>#REF!</v>
      </c>
      <c r="I24" s="1"/>
      <c r="J24" s="1"/>
      <c r="K24" s="1"/>
      <c r="L24" s="1"/>
      <c r="M24" s="1"/>
      <c r="N24" s="1"/>
      <c r="O24" s="7"/>
    </row>
    <row r="25" spans="1:15" s="8" customFormat="1" ht="2.25" customHeight="1">
      <c r="A25" s="31"/>
      <c r="B25" s="20"/>
      <c r="C25" s="17"/>
      <c r="D25" s="27"/>
      <c r="E25" s="27"/>
      <c r="F25" s="25"/>
      <c r="G25" s="25"/>
      <c r="H25" s="25"/>
      <c r="I25" s="1"/>
      <c r="J25" s="1"/>
      <c r="K25" s="1"/>
      <c r="L25" s="1"/>
      <c r="M25" s="1"/>
      <c r="N25" s="1"/>
      <c r="O25" s="7"/>
    </row>
    <row r="26" spans="1:15" s="16" customFormat="1" ht="39" customHeight="1">
      <c r="A26" s="32"/>
      <c r="B26" s="11" t="s">
        <v>13</v>
      </c>
      <c r="C26" s="12"/>
      <c r="D26" s="12"/>
      <c r="E26" s="12"/>
      <c r="F26" s="13"/>
      <c r="G26" s="13"/>
      <c r="H26" s="13" t="e">
        <f>SUM(H6:H25)</f>
        <v>#REF!</v>
      </c>
      <c r="I26" s="14"/>
      <c r="J26" s="14"/>
      <c r="K26" s="14"/>
      <c r="L26" s="14"/>
      <c r="M26" s="14"/>
      <c r="N26" s="14"/>
      <c r="O26"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40"/>
  <sheetViews>
    <sheetView view="pageBreakPreview" zoomScale="80" zoomScaleSheetLayoutView="80" workbookViewId="0">
      <selection activeCell="F3" sqref="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8.57031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24" customHeight="1" thickBot="1">
      <c r="A1" s="117" t="str">
        <f>'C-EL'!A1:H1</f>
        <v xml:space="preserve">20- PSB- 127 Gandaf Swabi
</v>
      </c>
      <c r="B1" s="118"/>
      <c r="C1" s="118"/>
      <c r="D1" s="118"/>
      <c r="E1" s="118"/>
      <c r="F1" s="118"/>
      <c r="G1" s="118"/>
      <c r="H1" s="119"/>
      <c r="I1" s="1"/>
      <c r="J1" s="1"/>
      <c r="K1" s="1"/>
      <c r="L1" s="1"/>
      <c r="M1" s="2"/>
      <c r="N1" s="2"/>
      <c r="O1" s="2"/>
    </row>
    <row r="2" spans="1:15" s="36" customFormat="1" ht="29.25" customHeight="1">
      <c r="A2" s="120" t="s">
        <v>7</v>
      </c>
      <c r="B2" s="122" t="s">
        <v>0</v>
      </c>
      <c r="C2" s="124" t="s">
        <v>1</v>
      </c>
      <c r="D2" s="134" t="s">
        <v>4</v>
      </c>
      <c r="E2" s="135"/>
      <c r="F2" s="136"/>
      <c r="G2" s="124" t="s">
        <v>5</v>
      </c>
      <c r="H2" s="126"/>
      <c r="I2" s="34"/>
      <c r="J2" s="34"/>
      <c r="K2" s="34"/>
      <c r="L2" s="34"/>
      <c r="M2" s="34"/>
      <c r="N2" s="34"/>
      <c r="O2" s="35"/>
    </row>
    <row r="3" spans="1:15" s="36" customFormat="1" ht="30.75" customHeight="1" thickBot="1">
      <c r="A3" s="121"/>
      <c r="B3" s="123"/>
      <c r="C3" s="125"/>
      <c r="D3" s="37" t="s">
        <v>2</v>
      </c>
      <c r="E3" s="37" t="s">
        <v>250</v>
      </c>
      <c r="F3" s="38" t="s">
        <v>252</v>
      </c>
      <c r="G3" s="37" t="s">
        <v>2</v>
      </c>
      <c r="H3" s="39" t="s">
        <v>3</v>
      </c>
      <c r="I3" s="34"/>
      <c r="J3" s="34"/>
      <c r="K3" s="34"/>
      <c r="L3" s="34"/>
      <c r="M3" s="34"/>
      <c r="N3" s="34"/>
      <c r="O3" s="35"/>
    </row>
    <row r="4" spans="1:15" s="36" customFormat="1" ht="30.75" customHeight="1">
      <c r="A4" s="62"/>
      <c r="B4" s="69" t="s">
        <v>223</v>
      </c>
      <c r="C4" s="70"/>
      <c r="D4" s="64"/>
      <c r="E4" s="64"/>
      <c r="F4" s="65"/>
      <c r="G4" s="64"/>
      <c r="H4" s="66"/>
      <c r="I4" s="34"/>
      <c r="J4" s="34"/>
      <c r="K4" s="34"/>
      <c r="L4" s="34"/>
      <c r="M4" s="34"/>
      <c r="N4" s="34"/>
      <c r="O4" s="35"/>
    </row>
    <row r="5" spans="1:15" s="6" customFormat="1" ht="24.75" customHeight="1">
      <c r="A5" s="58" t="s">
        <v>14</v>
      </c>
      <c r="B5" s="59" t="s">
        <v>9</v>
      </c>
      <c r="C5" s="60"/>
      <c r="D5" s="61"/>
      <c r="E5" s="61"/>
      <c r="F5" s="58"/>
      <c r="G5" s="19"/>
      <c r="H5" s="18"/>
      <c r="I5" s="4"/>
      <c r="J5" s="4"/>
      <c r="K5" s="4"/>
      <c r="L5" s="4"/>
      <c r="M5" s="4"/>
      <c r="N5" s="4"/>
      <c r="O5" s="5"/>
    </row>
    <row r="6" spans="1:15" s="8" customFormat="1" ht="42" customHeight="1">
      <c r="A6" s="23" t="s">
        <v>35</v>
      </c>
      <c r="B6" s="20" t="s">
        <v>28</v>
      </c>
      <c r="C6" s="17" t="s">
        <v>10</v>
      </c>
      <c r="D6" s="27">
        <f>'TB-SHEET'!G6</f>
        <v>45.300113250283125</v>
      </c>
      <c r="E6" s="27"/>
      <c r="F6" s="100"/>
      <c r="G6" s="25" t="e">
        <f>#REF!+#REF!</f>
        <v>#REF!</v>
      </c>
      <c r="H6" s="25" t="e">
        <f>ROUND(G6*#REF!,2)</f>
        <v>#REF!</v>
      </c>
      <c r="I6" s="1"/>
      <c r="J6" s="1"/>
      <c r="K6" s="1"/>
      <c r="L6" s="1"/>
      <c r="M6" s="1"/>
      <c r="N6" s="1"/>
      <c r="O6" s="7"/>
    </row>
    <row r="7" spans="1:15" s="8" customFormat="1" ht="45.75" customHeight="1">
      <c r="A7" s="23" t="s">
        <v>18</v>
      </c>
      <c r="B7" s="20" t="s">
        <v>40</v>
      </c>
      <c r="C7" s="17" t="s">
        <v>10</v>
      </c>
      <c r="D7" s="27">
        <f>'TB-SHEET'!G11</f>
        <v>45.300113250283125</v>
      </c>
      <c r="E7" s="27"/>
      <c r="F7" s="100"/>
      <c r="G7" s="26" t="e">
        <f>#REF!+#REF!</f>
        <v>#REF!</v>
      </c>
      <c r="H7" s="25" t="e">
        <f>ROUND(G7*#REF!,2)</f>
        <v>#REF!</v>
      </c>
      <c r="I7" s="1"/>
      <c r="J7" s="1"/>
      <c r="K7" s="1"/>
      <c r="L7" s="1"/>
      <c r="M7" s="1"/>
      <c r="N7" s="1"/>
      <c r="O7" s="7"/>
    </row>
    <row r="8" spans="1:15" s="8" customFormat="1" ht="45.75" customHeight="1">
      <c r="A8" s="23" t="s">
        <v>194</v>
      </c>
      <c r="B8" s="20" t="s">
        <v>195</v>
      </c>
      <c r="C8" s="17" t="s">
        <v>10</v>
      </c>
      <c r="D8" s="27">
        <f>'TB-SHEET'!G16</f>
        <v>45.300113250283125</v>
      </c>
      <c r="E8" s="27"/>
      <c r="F8" s="100"/>
      <c r="G8" s="26" t="e">
        <f>#REF!+#REF!</f>
        <v>#REF!</v>
      </c>
      <c r="H8" s="25" t="e">
        <f>ROUND(G8*#REF!,2)</f>
        <v>#REF!</v>
      </c>
      <c r="I8" s="1"/>
      <c r="J8" s="1"/>
      <c r="K8" s="1"/>
      <c r="L8" s="1"/>
      <c r="M8" s="1"/>
      <c r="N8" s="1"/>
      <c r="O8" s="7"/>
    </row>
    <row r="9" spans="1:15" s="8" customFormat="1" ht="45.75" customHeight="1">
      <c r="A9" s="23" t="s">
        <v>196</v>
      </c>
      <c r="B9" s="20" t="s">
        <v>197</v>
      </c>
      <c r="C9" s="17" t="s">
        <v>10</v>
      </c>
      <c r="D9" s="27">
        <f>'TB-SHEET'!G16</f>
        <v>45.300113250283125</v>
      </c>
      <c r="E9" s="27"/>
      <c r="F9" s="100"/>
      <c r="G9" s="26"/>
      <c r="H9" s="25"/>
      <c r="I9" s="1"/>
      <c r="J9" s="1"/>
      <c r="K9" s="1"/>
      <c r="L9" s="1"/>
      <c r="M9" s="1"/>
      <c r="N9" s="1"/>
      <c r="O9" s="7"/>
    </row>
    <row r="10" spans="1:15" s="8" customFormat="1" ht="45.75" customHeight="1">
      <c r="A10" s="23" t="s">
        <v>97</v>
      </c>
      <c r="B10" s="20" t="s">
        <v>107</v>
      </c>
      <c r="C10" s="17" t="s">
        <v>10</v>
      </c>
      <c r="D10" s="27">
        <f>'TB-SHEET'!G26</f>
        <v>45.300113250283125</v>
      </c>
      <c r="E10" s="27"/>
      <c r="F10" s="100"/>
      <c r="G10" s="26" t="e">
        <f>#REF!+#REF!</f>
        <v>#REF!</v>
      </c>
      <c r="H10" s="25" t="e">
        <f>ROUND(G10*#REF!,2)</f>
        <v>#REF!</v>
      </c>
      <c r="I10" s="1"/>
      <c r="J10" s="1"/>
      <c r="K10" s="1"/>
      <c r="L10" s="1"/>
      <c r="M10" s="1"/>
      <c r="N10" s="1"/>
      <c r="O10" s="7"/>
    </row>
    <row r="11" spans="1:15" s="8" customFormat="1" ht="45.75" customHeight="1">
      <c r="A11" s="23" t="s">
        <v>98</v>
      </c>
      <c r="B11" s="20" t="s">
        <v>108</v>
      </c>
      <c r="C11" s="17" t="s">
        <v>10</v>
      </c>
      <c r="D11" s="27">
        <f>'TB-SHEET'!G26</f>
        <v>45.300113250283125</v>
      </c>
      <c r="E11" s="27"/>
      <c r="F11" s="100"/>
      <c r="G11" s="26" t="e">
        <f>#REF!+#REF!</f>
        <v>#REF!</v>
      </c>
      <c r="H11" s="25" t="e">
        <f>ROUND(G11*#REF!,2)</f>
        <v>#REF!</v>
      </c>
      <c r="I11" s="1"/>
      <c r="J11" s="1"/>
      <c r="K11" s="1"/>
      <c r="L11" s="1"/>
      <c r="M11" s="1"/>
      <c r="N11" s="1"/>
      <c r="O11" s="7"/>
    </row>
    <row r="12" spans="1:15" s="8" customFormat="1" ht="45.75" customHeight="1">
      <c r="A12" s="31" t="s">
        <v>99</v>
      </c>
      <c r="B12" s="20" t="s">
        <v>109</v>
      </c>
      <c r="C12" s="17" t="s">
        <v>10</v>
      </c>
      <c r="D12" s="27">
        <f>'TB-SHEET'!G36</f>
        <v>62.287655719139295</v>
      </c>
      <c r="E12" s="27"/>
      <c r="F12" s="100"/>
      <c r="G12" s="25" t="e">
        <f>#REF!+#REF!</f>
        <v>#REF!</v>
      </c>
      <c r="H12" s="25" t="e">
        <f>ROUND(G12*#REF!,2)</f>
        <v>#REF!</v>
      </c>
      <c r="I12" s="1"/>
      <c r="J12" s="1"/>
      <c r="K12" s="1"/>
      <c r="L12" s="1"/>
      <c r="M12" s="1"/>
      <c r="N12" s="1"/>
      <c r="O12" s="7"/>
    </row>
    <row r="13" spans="1:15" s="8" customFormat="1" ht="51" customHeight="1">
      <c r="A13" s="23" t="s">
        <v>25</v>
      </c>
      <c r="B13" s="20" t="s">
        <v>29</v>
      </c>
      <c r="C13" s="17" t="s">
        <v>10</v>
      </c>
      <c r="D13" s="27">
        <f>'TB-SHEET'!G41</f>
        <v>3.7372593431483581</v>
      </c>
      <c r="E13" s="27"/>
      <c r="F13" s="100"/>
      <c r="G13" s="25" t="e">
        <f>#REF!+#REF!</f>
        <v>#REF!</v>
      </c>
      <c r="H13" s="25" t="e">
        <f>ROUND(G13*#REF!,2)</f>
        <v>#REF!</v>
      </c>
      <c r="I13" s="1"/>
      <c r="J13" s="1"/>
      <c r="K13" s="1"/>
      <c r="L13" s="1"/>
      <c r="M13" s="1"/>
      <c r="N13" s="1"/>
      <c r="O13" s="7"/>
    </row>
    <row r="14" spans="1:15" s="8" customFormat="1" ht="42" customHeight="1">
      <c r="A14" s="23" t="s">
        <v>36</v>
      </c>
      <c r="B14" s="20" t="s">
        <v>30</v>
      </c>
      <c r="C14" s="17" t="s">
        <v>10</v>
      </c>
      <c r="D14" s="27">
        <f>'TB-SHEET'!G46</f>
        <v>8.4937712344280865</v>
      </c>
      <c r="E14" s="27"/>
      <c r="F14" s="100"/>
      <c r="G14" s="25" t="e">
        <f>#REF!+#REF!</f>
        <v>#REF!</v>
      </c>
      <c r="H14" s="25" t="e">
        <f>ROUND(G14*#REF!,2)</f>
        <v>#REF!</v>
      </c>
      <c r="I14" s="1"/>
      <c r="J14" s="1"/>
      <c r="K14" s="1"/>
      <c r="L14" s="1"/>
      <c r="M14" s="1"/>
      <c r="N14" s="1"/>
      <c r="O14" s="7"/>
    </row>
    <row r="15" spans="1:15" s="8" customFormat="1" ht="42" customHeight="1">
      <c r="A15" s="45" t="s">
        <v>94</v>
      </c>
      <c r="B15" s="20" t="s">
        <v>93</v>
      </c>
      <c r="C15" s="17" t="s">
        <v>10</v>
      </c>
      <c r="D15" s="27">
        <f>'TB-SHEET'!G51</f>
        <v>3.1143827859569648</v>
      </c>
      <c r="E15" s="27"/>
      <c r="F15" s="100"/>
      <c r="G15" s="25" t="e">
        <f>#REF!+#REF!</f>
        <v>#REF!</v>
      </c>
      <c r="H15" s="25" t="e">
        <f>ROUND(G15*#REF!,2)</f>
        <v>#REF!</v>
      </c>
      <c r="I15" s="1"/>
      <c r="J15" s="1"/>
      <c r="K15" s="1"/>
      <c r="L15" s="1"/>
      <c r="M15" s="1"/>
      <c r="N15" s="1"/>
      <c r="O15" s="7"/>
    </row>
    <row r="16" spans="1:15" s="8" customFormat="1" ht="47.25" customHeight="1">
      <c r="A16" s="31" t="s">
        <v>190</v>
      </c>
      <c r="B16" s="24" t="s">
        <v>191</v>
      </c>
      <c r="C16" s="17" t="s">
        <v>11</v>
      </c>
      <c r="D16" s="27">
        <f>'TB-SHEET'!G56</f>
        <v>20.465116279069768</v>
      </c>
      <c r="E16" s="27"/>
      <c r="F16" s="100"/>
      <c r="G16" s="25" t="e">
        <f>#REF!+#REF!</f>
        <v>#REF!</v>
      </c>
      <c r="H16" s="25" t="e">
        <f>ROUND(G16*#REF!,2)</f>
        <v>#REF!</v>
      </c>
      <c r="I16" s="1"/>
      <c r="J16" s="1"/>
      <c r="K16" s="1"/>
      <c r="L16" s="1"/>
      <c r="M16" s="1"/>
      <c r="N16" s="1"/>
      <c r="O16" s="7"/>
    </row>
    <row r="17" spans="1:15" s="8" customFormat="1" ht="47.25" customHeight="1">
      <c r="A17" s="31" t="s">
        <v>193</v>
      </c>
      <c r="B17" s="24" t="s">
        <v>192</v>
      </c>
      <c r="C17" s="17" t="s">
        <v>11</v>
      </c>
      <c r="D17" s="27">
        <f>'TB-SHEET'!G61</f>
        <v>20.465116279069768</v>
      </c>
      <c r="E17" s="27"/>
      <c r="F17" s="100"/>
      <c r="G17" s="25" t="e">
        <f>#REF!+#REF!</f>
        <v>#REF!</v>
      </c>
      <c r="H17" s="25" t="e">
        <f>ROUND(G17*#REF!,2)</f>
        <v>#REF!</v>
      </c>
      <c r="I17" s="1"/>
      <c r="J17" s="1"/>
      <c r="K17" s="1"/>
      <c r="L17" s="1"/>
      <c r="M17" s="1"/>
      <c r="N17" s="1"/>
      <c r="O17" s="7"/>
    </row>
    <row r="18" spans="1:15" s="8" customFormat="1" ht="47.25" customHeight="1">
      <c r="A18" s="29" t="s">
        <v>96</v>
      </c>
      <c r="B18" s="20" t="s">
        <v>95</v>
      </c>
      <c r="C18" s="17" t="s">
        <v>15</v>
      </c>
      <c r="D18" s="27">
        <f>'TB-SHEET'!F65</f>
        <v>1.6407441016333935</v>
      </c>
      <c r="E18" s="27"/>
      <c r="F18" s="100"/>
      <c r="G18" s="25" t="e">
        <f>#REF!+#REF!</f>
        <v>#REF!</v>
      </c>
      <c r="H18" s="25" t="e">
        <f>ROUND(G18*#REF!,2)</f>
        <v>#REF!</v>
      </c>
      <c r="I18" s="42"/>
      <c r="J18" s="43"/>
      <c r="K18" s="44"/>
      <c r="L18" s="1"/>
      <c r="M18" s="1"/>
      <c r="N18" s="1"/>
      <c r="O18" s="7"/>
    </row>
    <row r="19" spans="1:15" s="8" customFormat="1" ht="53.25" customHeight="1">
      <c r="A19" s="23" t="s">
        <v>16</v>
      </c>
      <c r="B19" s="20" t="s">
        <v>37</v>
      </c>
      <c r="C19" s="17" t="s">
        <v>10</v>
      </c>
      <c r="D19" s="27">
        <f>'TB-SHEET'!G71</f>
        <v>21.234428086070213</v>
      </c>
      <c r="E19" s="27"/>
      <c r="F19" s="100"/>
      <c r="G19" s="25" t="e">
        <f>#REF!+#REF!</f>
        <v>#REF!</v>
      </c>
      <c r="H19" s="25" t="e">
        <f>ROUND(G19*#REF!,2)</f>
        <v>#REF!</v>
      </c>
      <c r="I19" s="1"/>
      <c r="J19" s="1"/>
      <c r="K19" s="1"/>
      <c r="L19" s="1"/>
      <c r="M19" s="1"/>
      <c r="N19" s="1"/>
      <c r="O19" s="7"/>
    </row>
    <row r="20" spans="1:15" s="8" customFormat="1" ht="45.75" customHeight="1">
      <c r="A20" s="23" t="s">
        <v>21</v>
      </c>
      <c r="B20" s="20" t="s">
        <v>39</v>
      </c>
      <c r="C20" s="17" t="s">
        <v>10</v>
      </c>
      <c r="D20" s="27">
        <f>'TB-SHEET'!G76</f>
        <v>18.049263873159681</v>
      </c>
      <c r="E20" s="27"/>
      <c r="F20" s="100"/>
      <c r="G20" s="25" t="e">
        <f>#REF!+#REF!</f>
        <v>#REF!</v>
      </c>
      <c r="H20" s="25" t="e">
        <f>ROUND(G20*#REF!,2)</f>
        <v>#REF!</v>
      </c>
      <c r="I20" s="1"/>
      <c r="J20" s="1"/>
      <c r="K20" s="1"/>
      <c r="L20" s="1"/>
      <c r="M20" s="1"/>
      <c r="N20" s="1"/>
      <c r="O20" s="7"/>
    </row>
    <row r="21" spans="1:15" s="8" customFormat="1" ht="45.75" customHeight="1">
      <c r="A21" s="31" t="s">
        <v>6</v>
      </c>
      <c r="B21" s="20" t="s">
        <v>12</v>
      </c>
      <c r="C21" s="17" t="s">
        <v>10</v>
      </c>
      <c r="D21" s="27">
        <f>'TB-SHEET'!G81</f>
        <v>2.055492638731597</v>
      </c>
      <c r="E21" s="27"/>
      <c r="F21" s="100"/>
      <c r="G21" s="25" t="e">
        <f>#REF!+#REF!</f>
        <v>#REF!</v>
      </c>
      <c r="H21" s="25" t="e">
        <f>ROUND(G21*#REF!,2)</f>
        <v>#REF!</v>
      </c>
      <c r="I21" s="1"/>
      <c r="J21" s="1"/>
      <c r="K21" s="1"/>
      <c r="L21" s="1"/>
      <c r="M21" s="1"/>
      <c r="N21" s="1"/>
      <c r="O21" s="7"/>
    </row>
    <row r="22" spans="1:15" s="8" customFormat="1" ht="51.75" customHeight="1">
      <c r="A22" s="31" t="s">
        <v>211</v>
      </c>
      <c r="B22" s="20" t="s">
        <v>210</v>
      </c>
      <c r="C22" s="17" t="s">
        <v>11</v>
      </c>
      <c r="D22" s="27">
        <f>'TB-SHEET'!G86</f>
        <v>20.465116279069768</v>
      </c>
      <c r="E22" s="27"/>
      <c r="F22" s="100"/>
      <c r="G22" s="25" t="e">
        <f>#REF!+#REF!</f>
        <v>#REF!</v>
      </c>
      <c r="H22" s="25" t="e">
        <f>ROUND(G22*#REF!,2)</f>
        <v>#REF!</v>
      </c>
      <c r="I22" s="1"/>
      <c r="J22" s="1"/>
      <c r="K22" s="1"/>
      <c r="L22" s="1"/>
      <c r="M22" s="1"/>
      <c r="N22" s="1"/>
      <c r="O22" s="7"/>
    </row>
    <row r="23" spans="1:15" s="8" customFormat="1" ht="55.5" customHeight="1">
      <c r="A23" s="31" t="s">
        <v>209</v>
      </c>
      <c r="B23" s="20" t="s">
        <v>208</v>
      </c>
      <c r="C23" s="17" t="s">
        <v>11</v>
      </c>
      <c r="D23" s="27">
        <f>'TB-SHEET'!G91</f>
        <v>46.511627906976742</v>
      </c>
      <c r="E23" s="27"/>
      <c r="F23" s="100"/>
      <c r="G23" s="25" t="e">
        <f>#REF!+#REF!</f>
        <v>#REF!</v>
      </c>
      <c r="H23" s="25" t="e">
        <f>ROUND(G23*#REF!,2)</f>
        <v>#REF!</v>
      </c>
      <c r="I23" s="1"/>
      <c r="J23" s="1"/>
      <c r="K23" s="1"/>
      <c r="L23" s="1"/>
      <c r="M23" s="1"/>
      <c r="N23" s="1"/>
      <c r="O23" s="7"/>
    </row>
    <row r="24" spans="1:15" s="8" customFormat="1" ht="51.75" customHeight="1">
      <c r="A24" s="31" t="s">
        <v>22</v>
      </c>
      <c r="B24" s="20" t="s">
        <v>20</v>
      </c>
      <c r="C24" s="17" t="s">
        <v>11</v>
      </c>
      <c r="D24" s="33">
        <f>'TB-SHEET'!G96</f>
        <v>93.023255813953483</v>
      </c>
      <c r="E24" s="33"/>
      <c r="F24" s="100"/>
      <c r="G24" s="25" t="e">
        <f>#REF!+#REF!</f>
        <v>#REF!</v>
      </c>
      <c r="H24" s="25" t="e">
        <f>ROUND(G24*#REF!,2)</f>
        <v>#REF!</v>
      </c>
      <c r="I24" s="1"/>
      <c r="J24" s="1"/>
      <c r="K24" s="1"/>
      <c r="L24" s="1"/>
      <c r="M24" s="1"/>
      <c r="N24" s="1"/>
      <c r="O24" s="7"/>
    </row>
    <row r="25" spans="1:15" s="8" customFormat="1" ht="51.75" customHeight="1">
      <c r="A25" s="31" t="s">
        <v>69</v>
      </c>
      <c r="B25" s="20" t="s">
        <v>70</v>
      </c>
      <c r="C25" s="17" t="s">
        <v>11</v>
      </c>
      <c r="D25" s="33">
        <f>'TB-SHEET'!G101</f>
        <v>20.465116279069768</v>
      </c>
      <c r="E25" s="33"/>
      <c r="F25" s="100"/>
      <c r="G25" s="25" t="e">
        <f>#REF!+#REF!</f>
        <v>#REF!</v>
      </c>
      <c r="H25" s="25" t="e">
        <f>ROUND(G25*#REF!,2)</f>
        <v>#REF!</v>
      </c>
      <c r="I25" s="1"/>
      <c r="J25" s="1"/>
      <c r="K25" s="1"/>
      <c r="L25" s="1"/>
      <c r="M25" s="1"/>
      <c r="N25" s="1"/>
      <c r="O25" s="7"/>
    </row>
    <row r="26" spans="1:15" s="8" customFormat="1" ht="45.75" customHeight="1">
      <c r="A26" s="31" t="s">
        <v>23</v>
      </c>
      <c r="B26" s="24" t="s">
        <v>47</v>
      </c>
      <c r="C26" s="17" t="s">
        <v>11</v>
      </c>
      <c r="D26" s="27">
        <f>'TB-SHEET'!G112</f>
        <v>52.093023255813954</v>
      </c>
      <c r="E26" s="27"/>
      <c r="F26" s="100"/>
      <c r="G26" s="25" t="e">
        <f>#REF!+#REF!</f>
        <v>#REF!</v>
      </c>
      <c r="H26" s="25" t="e">
        <f>ROUND(G26*#REF!,2)</f>
        <v>#REF!</v>
      </c>
      <c r="I26" s="1"/>
      <c r="J26" s="1"/>
      <c r="K26" s="1"/>
      <c r="L26" s="1"/>
      <c r="M26" s="1"/>
      <c r="N26" s="1"/>
      <c r="O26" s="7"/>
    </row>
    <row r="27" spans="1:15" s="8" customFormat="1" ht="84.75" customHeight="1">
      <c r="A27" s="31" t="s">
        <v>41</v>
      </c>
      <c r="B27" s="20" t="s">
        <v>44</v>
      </c>
      <c r="C27" s="17" t="s">
        <v>11</v>
      </c>
      <c r="D27" s="27">
        <f>'TB-SHEET'!G117</f>
        <v>8.9302325581395348</v>
      </c>
      <c r="E27" s="27"/>
      <c r="F27" s="100"/>
      <c r="G27" s="25" t="e">
        <f>#REF!+#REF!</f>
        <v>#REF!</v>
      </c>
      <c r="H27" s="25" t="e">
        <f>ROUND(G27*#REF!,2)</f>
        <v>#REF!</v>
      </c>
      <c r="I27" s="1"/>
      <c r="J27" s="1"/>
      <c r="K27" s="1"/>
      <c r="L27" s="1"/>
      <c r="M27" s="1"/>
      <c r="N27" s="1"/>
      <c r="O27" s="7"/>
    </row>
    <row r="28" spans="1:15" s="8" customFormat="1" ht="57" customHeight="1">
      <c r="A28" s="31" t="s">
        <v>42</v>
      </c>
      <c r="B28" s="20" t="s">
        <v>45</v>
      </c>
      <c r="C28" s="17" t="s">
        <v>11</v>
      </c>
      <c r="D28" s="27">
        <f>'TB-SHEET'!G127</f>
        <v>2.3255813953488373</v>
      </c>
      <c r="E28" s="27"/>
      <c r="F28" s="100"/>
      <c r="G28" s="25" t="e">
        <f>#REF!+#REF!</f>
        <v>#REF!</v>
      </c>
      <c r="H28" s="25" t="e">
        <f>ROUND(G28*#REF!,2)</f>
        <v>#REF!</v>
      </c>
      <c r="I28" s="1"/>
      <c r="J28" s="1"/>
      <c r="K28" s="1"/>
      <c r="L28" s="1"/>
      <c r="M28" s="1"/>
      <c r="N28" s="1"/>
      <c r="O28" s="7"/>
    </row>
    <row r="29" spans="1:15" s="8" customFormat="1" ht="52.5" customHeight="1">
      <c r="A29" s="31" t="s">
        <v>43</v>
      </c>
      <c r="B29" s="20" t="s">
        <v>48</v>
      </c>
      <c r="C29" s="17" t="s">
        <v>11</v>
      </c>
      <c r="D29" s="27">
        <f>D28</f>
        <v>2.3255813953488373</v>
      </c>
      <c r="E29" s="27"/>
      <c r="F29" s="100"/>
      <c r="G29" s="25" t="e">
        <f>#REF!+#REF!</f>
        <v>#REF!</v>
      </c>
      <c r="H29" s="25" t="e">
        <f>ROUND(G29*#REF!,2)</f>
        <v>#REF!</v>
      </c>
      <c r="I29" s="1"/>
      <c r="J29" s="1"/>
      <c r="K29" s="1"/>
      <c r="L29" s="1"/>
      <c r="M29" s="1"/>
      <c r="N29" s="1"/>
      <c r="O29" s="7"/>
    </row>
    <row r="30" spans="1:15" s="8" customFormat="1" ht="63" customHeight="1">
      <c r="A30" s="31" t="s">
        <v>102</v>
      </c>
      <c r="B30" s="24" t="s">
        <v>112</v>
      </c>
      <c r="C30" s="17" t="s">
        <v>19</v>
      </c>
      <c r="D30" s="27">
        <f>'TB-SHEET'!G122</f>
        <v>6.0957025297165499</v>
      </c>
      <c r="E30" s="27"/>
      <c r="F30" s="100"/>
      <c r="G30" s="25"/>
      <c r="H30" s="25"/>
      <c r="I30" s="1"/>
      <c r="J30" s="1"/>
      <c r="K30" s="1"/>
      <c r="L30" s="1"/>
      <c r="M30" s="1"/>
      <c r="N30" s="1"/>
      <c r="O30" s="7"/>
    </row>
    <row r="31" spans="1:15" s="8" customFormat="1" ht="48.75" customHeight="1">
      <c r="A31" s="31" t="s">
        <v>24</v>
      </c>
      <c r="B31" s="20" t="s">
        <v>46</v>
      </c>
      <c r="C31" s="17" t="s">
        <v>10</v>
      </c>
      <c r="D31" s="27"/>
      <c r="E31" s="27"/>
      <c r="F31" s="100"/>
      <c r="G31" s="25" t="e">
        <f>#REF!+#REF!</f>
        <v>#REF!</v>
      </c>
      <c r="H31" s="25" t="e">
        <f>ROUND(G31*#REF!,2)</f>
        <v>#REF!</v>
      </c>
      <c r="I31" s="1"/>
      <c r="J31" s="1"/>
      <c r="K31" s="1"/>
      <c r="L31" s="1"/>
      <c r="M31" s="1"/>
      <c r="N31" s="1"/>
      <c r="O31" s="7"/>
    </row>
    <row r="32" spans="1:15" s="8" customFormat="1" ht="47.25" customHeight="1">
      <c r="A32" s="31" t="s">
        <v>71</v>
      </c>
      <c r="B32" s="24" t="s">
        <v>114</v>
      </c>
      <c r="C32" s="17" t="s">
        <v>11</v>
      </c>
      <c r="D32" s="27">
        <f>'TB-SHEET'!G139</f>
        <v>113.48837209302326</v>
      </c>
      <c r="E32" s="27"/>
      <c r="F32" s="100"/>
      <c r="G32" s="25"/>
      <c r="H32" s="25"/>
      <c r="I32" s="1"/>
      <c r="J32" s="1"/>
      <c r="K32" s="1"/>
      <c r="L32" s="1"/>
      <c r="M32" s="1"/>
      <c r="N32" s="1"/>
      <c r="O32" s="7"/>
    </row>
    <row r="33" spans="1:15" s="8" customFormat="1" ht="47.25" customHeight="1">
      <c r="A33" s="31" t="s">
        <v>73</v>
      </c>
      <c r="B33" s="24" t="s">
        <v>72</v>
      </c>
      <c r="C33" s="17" t="s">
        <v>11</v>
      </c>
      <c r="D33" s="27">
        <f>D32</f>
        <v>113.48837209302326</v>
      </c>
      <c r="E33" s="27"/>
      <c r="F33" s="100"/>
      <c r="G33" s="25"/>
      <c r="H33" s="25"/>
      <c r="I33" s="1"/>
      <c r="J33" s="1"/>
      <c r="K33" s="1"/>
      <c r="L33" s="1"/>
      <c r="M33" s="1"/>
      <c r="N33" s="1"/>
      <c r="O33" s="7"/>
    </row>
    <row r="34" spans="1:15" s="8" customFormat="1" ht="47.25" customHeight="1">
      <c r="A34" s="31" t="s">
        <v>76</v>
      </c>
      <c r="B34" s="24" t="s">
        <v>74</v>
      </c>
      <c r="C34" s="17" t="s">
        <v>11</v>
      </c>
      <c r="D34" s="27">
        <f>'TB-SHEET'!G149</f>
        <v>52.093023255813954</v>
      </c>
      <c r="E34" s="27"/>
      <c r="F34" s="100"/>
      <c r="G34" s="25"/>
      <c r="H34" s="25"/>
      <c r="I34" s="1"/>
      <c r="J34" s="1"/>
      <c r="K34" s="1"/>
      <c r="L34" s="1"/>
      <c r="M34" s="1"/>
      <c r="N34" s="1"/>
      <c r="O34" s="7"/>
    </row>
    <row r="35" spans="1:15" s="8" customFormat="1" ht="47.25" customHeight="1">
      <c r="A35" s="31" t="s">
        <v>77</v>
      </c>
      <c r="B35" s="24" t="s">
        <v>75</v>
      </c>
      <c r="C35" s="17" t="s">
        <v>11</v>
      </c>
      <c r="D35" s="27">
        <f>D34</f>
        <v>52.093023255813954</v>
      </c>
      <c r="E35" s="27"/>
      <c r="F35" s="100"/>
      <c r="G35" s="25"/>
      <c r="H35" s="25"/>
      <c r="I35" s="1"/>
      <c r="J35" s="1"/>
      <c r="K35" s="1"/>
      <c r="L35" s="1"/>
      <c r="M35" s="1"/>
      <c r="N35" s="1"/>
      <c r="O35" s="7"/>
    </row>
    <row r="36" spans="1:15" s="8" customFormat="1" ht="54" customHeight="1">
      <c r="A36" s="31" t="s">
        <v>38</v>
      </c>
      <c r="B36" s="20" t="s">
        <v>26</v>
      </c>
      <c r="C36" s="17" t="s">
        <v>11</v>
      </c>
      <c r="D36" s="27">
        <f>'TB-SHEET'!G162</f>
        <v>20.465116279069768</v>
      </c>
      <c r="E36" s="27"/>
      <c r="F36" s="100"/>
      <c r="G36" s="25" t="e">
        <f>#REF!+#REF!</f>
        <v>#REF!</v>
      </c>
      <c r="H36" s="25" t="e">
        <f>ROUND(G36*#REF!,2)</f>
        <v>#REF!</v>
      </c>
      <c r="I36" s="1"/>
      <c r="J36" s="1"/>
      <c r="K36" s="1"/>
      <c r="L36" s="1"/>
      <c r="M36" s="1"/>
      <c r="N36" s="1"/>
      <c r="O36" s="7"/>
    </row>
    <row r="37" spans="1:15" s="8" customFormat="1" ht="47.25" customHeight="1">
      <c r="A37" s="31" t="s">
        <v>116</v>
      </c>
      <c r="B37" s="24" t="s">
        <v>117</v>
      </c>
      <c r="C37" s="17" t="s">
        <v>10</v>
      </c>
      <c r="D37" s="27">
        <f>'TB-SHEET'!G167</f>
        <v>5.2661381653454136</v>
      </c>
      <c r="E37" s="27"/>
      <c r="F37" s="100"/>
      <c r="G37" s="25" t="e">
        <f>#REF!+#REF!</f>
        <v>#REF!</v>
      </c>
      <c r="H37" s="25" t="e">
        <f>ROUND(G37*#REF!,2)</f>
        <v>#REF!</v>
      </c>
      <c r="I37" s="1"/>
      <c r="J37" s="1"/>
      <c r="K37" s="1"/>
      <c r="L37" s="1"/>
      <c r="M37" s="1"/>
      <c r="N37" s="1"/>
      <c r="O37" s="7"/>
    </row>
    <row r="38" spans="1:15" s="8" customFormat="1" ht="50.25" customHeight="1">
      <c r="A38" s="23" t="s">
        <v>145</v>
      </c>
      <c r="B38" s="20" t="s">
        <v>159</v>
      </c>
      <c r="C38" s="17" t="s">
        <v>27</v>
      </c>
      <c r="D38" s="27">
        <v>2</v>
      </c>
      <c r="E38" s="27"/>
      <c r="F38" s="100"/>
      <c r="G38" s="25" t="e">
        <f>#REF!+#REF!</f>
        <v>#REF!</v>
      </c>
      <c r="H38" s="25" t="e">
        <f>ROUND(G38*#REF!,2)</f>
        <v>#REF!</v>
      </c>
      <c r="I38" s="1"/>
      <c r="J38" s="1"/>
      <c r="K38" s="1"/>
      <c r="L38" s="1"/>
      <c r="M38" s="1"/>
      <c r="N38" s="1"/>
      <c r="O38" s="7"/>
    </row>
    <row r="39" spans="1:15" s="8" customFormat="1" ht="50.25" customHeight="1">
      <c r="A39" s="23" t="s">
        <v>146</v>
      </c>
      <c r="B39" s="20" t="s">
        <v>160</v>
      </c>
      <c r="C39" s="17" t="s">
        <v>27</v>
      </c>
      <c r="D39" s="27">
        <v>1</v>
      </c>
      <c r="E39" s="27"/>
      <c r="F39" s="100"/>
      <c r="G39" s="25" t="e">
        <f>#REF!+#REF!</f>
        <v>#REF!</v>
      </c>
      <c r="H39" s="25" t="e">
        <f>ROUND(G39*#REF!,2)</f>
        <v>#REF!</v>
      </c>
      <c r="I39" s="1"/>
      <c r="J39" s="1"/>
      <c r="K39" s="1"/>
      <c r="L39" s="1"/>
      <c r="M39" s="1"/>
      <c r="N39" s="1"/>
      <c r="O39" s="7"/>
    </row>
    <row r="40" spans="1:15" s="16" customFormat="1" ht="39" customHeight="1">
      <c r="A40" s="32"/>
      <c r="B40" s="11" t="s">
        <v>13</v>
      </c>
      <c r="C40" s="12"/>
      <c r="D40" s="12"/>
      <c r="E40" s="12"/>
      <c r="F40" s="101"/>
      <c r="G40" s="13"/>
      <c r="H40" s="13" t="e">
        <f>SUM(H6:H37)</f>
        <v>#REF!</v>
      </c>
      <c r="I40" s="14"/>
      <c r="J40" s="14"/>
      <c r="K40" s="14"/>
      <c r="L40" s="14"/>
      <c r="M40" s="14"/>
      <c r="N40" s="14"/>
      <c r="O40"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7"/>
  <sheetViews>
    <sheetView view="pageBreakPreview" zoomScale="85" zoomScaleSheetLayoutView="85" workbookViewId="0">
      <selection sqref="A1:G1"/>
    </sheetView>
  </sheetViews>
  <sheetFormatPr defaultRowHeight="12.75"/>
  <cols>
    <col min="1" max="1" width="9.140625" style="78"/>
    <col min="2" max="2" width="27.42578125" style="78" customWidth="1"/>
    <col min="3" max="7" width="9.140625" style="78"/>
  </cols>
  <sheetData>
    <row r="1" spans="1:7" ht="20.100000000000001" customHeight="1">
      <c r="A1" s="130" t="str">
        <f>abstract!A1</f>
        <v xml:space="preserve">20- PSB- 127 Gandaf Swabi
</v>
      </c>
      <c r="B1" s="130"/>
      <c r="C1" s="130"/>
      <c r="D1" s="130"/>
      <c r="E1" s="130"/>
      <c r="F1" s="130"/>
      <c r="G1" s="130"/>
    </row>
    <row r="2" spans="1:7" ht="20.100000000000001" customHeight="1">
      <c r="A2" s="107" t="s">
        <v>166</v>
      </c>
      <c r="B2" s="107" t="s">
        <v>167</v>
      </c>
      <c r="C2" s="107" t="s">
        <v>180</v>
      </c>
      <c r="D2" s="107" t="s">
        <v>181</v>
      </c>
      <c r="E2" s="107" t="s">
        <v>182</v>
      </c>
      <c r="F2" s="107" t="s">
        <v>183</v>
      </c>
      <c r="G2" s="107" t="s">
        <v>184</v>
      </c>
    </row>
    <row r="3" spans="1:7" ht="20.100000000000001" customHeight="1">
      <c r="A3" s="108" t="str">
        <f>'C-CW'!A6</f>
        <v>03-25-b</v>
      </c>
      <c r="B3" s="127" t="str">
        <f>'TB-CW'!B6</f>
        <v>Excavation in foundation of building, bridges etc complete
: in ordinary soil</v>
      </c>
      <c r="C3" s="108">
        <v>5</v>
      </c>
      <c r="D3" s="108">
        <v>8</v>
      </c>
      <c r="E3" s="108">
        <v>4</v>
      </c>
      <c r="F3" s="108">
        <v>5</v>
      </c>
      <c r="G3" s="108">
        <f>F3*E3*D3*C3</f>
        <v>800</v>
      </c>
    </row>
    <row r="4" spans="1:7" ht="20.100000000000001" customHeight="1">
      <c r="A4" s="108"/>
      <c r="B4" s="127"/>
      <c r="C4" s="108">
        <v>2</v>
      </c>
      <c r="D4" s="108">
        <v>20</v>
      </c>
      <c r="E4" s="108">
        <v>4</v>
      </c>
      <c r="F4" s="108">
        <v>5</v>
      </c>
      <c r="G4" s="108">
        <f>F4*E4*D4*C4</f>
        <v>800</v>
      </c>
    </row>
    <row r="5" spans="1:7" ht="20.100000000000001" customHeight="1">
      <c r="A5" s="108"/>
      <c r="B5" s="127"/>
      <c r="C5" s="108"/>
      <c r="D5" s="108"/>
      <c r="E5" s="108"/>
      <c r="F5" s="108"/>
      <c r="G5" s="108">
        <f>SUM(G3:G4)</f>
        <v>1600</v>
      </c>
    </row>
    <row r="6" spans="1:7" ht="20.100000000000001" customHeight="1">
      <c r="A6" s="108"/>
      <c r="B6" s="127"/>
      <c r="C6" s="108"/>
      <c r="D6" s="108"/>
      <c r="E6" s="108" t="s">
        <v>224</v>
      </c>
      <c r="F6" s="108"/>
      <c r="G6" s="108">
        <f>G5/35.32</f>
        <v>45.300113250283125</v>
      </c>
    </row>
    <row r="7" spans="1:7" ht="20.100000000000001" customHeight="1">
      <c r="A7" s="107" t="s">
        <v>166</v>
      </c>
      <c r="B7" s="107" t="s">
        <v>167</v>
      </c>
      <c r="C7" s="107" t="s">
        <v>180</v>
      </c>
      <c r="D7" s="107" t="s">
        <v>181</v>
      </c>
      <c r="E7" s="107" t="s">
        <v>182</v>
      </c>
      <c r="F7" s="107" t="s">
        <v>183</v>
      </c>
      <c r="G7" s="107" t="s">
        <v>184</v>
      </c>
    </row>
    <row r="8" spans="1:7" ht="20.100000000000001" customHeight="1">
      <c r="A8" s="108" t="str">
        <f>'C-CW'!A13</f>
        <v>06-03-b</v>
      </c>
      <c r="B8" s="127" t="str">
        <f>'TB-CW'!B7</f>
        <v>Filling, watering and ramming earth under floor
with surplus earth from foundation, etc</v>
      </c>
      <c r="C8" s="108">
        <v>5</v>
      </c>
      <c r="D8" s="108">
        <v>8</v>
      </c>
      <c r="E8" s="108">
        <v>4</v>
      </c>
      <c r="F8" s="108">
        <v>5</v>
      </c>
      <c r="G8" s="108">
        <f>F8*E8*D8*C8</f>
        <v>800</v>
      </c>
    </row>
    <row r="9" spans="1:7" ht="20.100000000000001" customHeight="1">
      <c r="A9" s="108"/>
      <c r="B9" s="127"/>
      <c r="C9" s="108">
        <v>2</v>
      </c>
      <c r="D9" s="108">
        <v>20</v>
      </c>
      <c r="E9" s="108">
        <v>4</v>
      </c>
      <c r="F9" s="108">
        <v>5</v>
      </c>
      <c r="G9" s="108">
        <f>F9*E9*D9*C9</f>
        <v>800</v>
      </c>
    </row>
    <row r="10" spans="1:7" ht="20.100000000000001" customHeight="1">
      <c r="A10" s="108"/>
      <c r="B10" s="127"/>
      <c r="C10" s="108"/>
      <c r="D10" s="108"/>
      <c r="E10" s="108"/>
      <c r="F10" s="108"/>
      <c r="G10" s="108">
        <f>SUM(G8:G9)</f>
        <v>1600</v>
      </c>
    </row>
    <row r="11" spans="1:7" ht="20.100000000000001" customHeight="1">
      <c r="A11" s="108"/>
      <c r="B11" s="127"/>
      <c r="C11" s="108"/>
      <c r="D11" s="108"/>
      <c r="E11" s="108" t="s">
        <v>224</v>
      </c>
      <c r="F11" s="108"/>
      <c r="G11" s="108">
        <f>G10/35.32</f>
        <v>45.300113250283125</v>
      </c>
    </row>
    <row r="12" spans="1:7" ht="20.100000000000001" customHeight="1">
      <c r="A12" s="107" t="s">
        <v>166</v>
      </c>
      <c r="B12" s="107" t="s">
        <v>167</v>
      </c>
      <c r="C12" s="107" t="s">
        <v>180</v>
      </c>
      <c r="D12" s="107" t="s">
        <v>181</v>
      </c>
      <c r="E12" s="107" t="s">
        <v>182</v>
      </c>
      <c r="F12" s="107" t="s">
        <v>183</v>
      </c>
      <c r="G12" s="107" t="s">
        <v>184</v>
      </c>
    </row>
    <row r="13" spans="1:7" ht="20.100000000000001" customHeight="1">
      <c r="A13" s="108" t="str">
        <f>'C-CW'!A14</f>
        <v>06-07-b-03</v>
      </c>
      <c r="B13" s="127" t="str">
        <f>'TB-CW'!B8</f>
        <v>Rehandling of earthwork upto a lead of 25 m.</v>
      </c>
      <c r="C13" s="108">
        <v>5</v>
      </c>
      <c r="D13" s="108">
        <v>8</v>
      </c>
      <c r="E13" s="108">
        <v>4</v>
      </c>
      <c r="F13" s="108">
        <v>5</v>
      </c>
      <c r="G13" s="108">
        <f>F13*E13*D13*C13</f>
        <v>800</v>
      </c>
    </row>
    <row r="14" spans="1:7" ht="20.100000000000001" customHeight="1">
      <c r="A14" s="108"/>
      <c r="B14" s="127"/>
      <c r="C14" s="108">
        <v>2</v>
      </c>
      <c r="D14" s="108">
        <v>20</v>
      </c>
      <c r="E14" s="108">
        <v>4</v>
      </c>
      <c r="F14" s="108">
        <v>5</v>
      </c>
      <c r="G14" s="108">
        <f>F14*E14*D14*C14</f>
        <v>800</v>
      </c>
    </row>
    <row r="15" spans="1:7" ht="20.100000000000001" customHeight="1">
      <c r="A15" s="108"/>
      <c r="B15" s="127"/>
      <c r="C15" s="108"/>
      <c r="D15" s="108"/>
      <c r="E15" s="108"/>
      <c r="F15" s="108"/>
      <c r="G15" s="108">
        <f>SUM(G13:G14)</f>
        <v>1600</v>
      </c>
    </row>
    <row r="16" spans="1:7" ht="20.100000000000001" customHeight="1">
      <c r="A16" s="108"/>
      <c r="B16" s="127"/>
      <c r="C16" s="108"/>
      <c r="D16" s="108"/>
      <c r="E16" s="108" t="s">
        <v>224</v>
      </c>
      <c r="F16" s="108"/>
      <c r="G16" s="108">
        <f>G15/35.32</f>
        <v>45.300113250283125</v>
      </c>
    </row>
    <row r="17" spans="1:7" ht="20.100000000000001" customHeight="1">
      <c r="A17" s="107" t="s">
        <v>166</v>
      </c>
      <c r="B17" s="107" t="s">
        <v>167</v>
      </c>
      <c r="C17" s="107" t="s">
        <v>180</v>
      </c>
      <c r="D17" s="107" t="s">
        <v>181</v>
      </c>
      <c r="E17" s="107" t="s">
        <v>182</v>
      </c>
      <c r="F17" s="107" t="s">
        <v>183</v>
      </c>
      <c r="G17" s="107" t="s">
        <v>184</v>
      </c>
    </row>
    <row r="18" spans="1:7" ht="20.100000000000001" customHeight="1">
      <c r="A18" s="108" t="str">
        <f>'C-CW'!A19</f>
        <v>07-04-a-05</v>
      </c>
      <c r="B18" s="127" t="str">
        <f>'TB-CW'!B9</f>
        <v>Extra for every 15 m extra lead or part thereof for
earthwork soft, ordinary, hard &amp; very hard</v>
      </c>
      <c r="C18" s="108">
        <v>5</v>
      </c>
      <c r="D18" s="108">
        <v>8</v>
      </c>
      <c r="E18" s="108">
        <v>4</v>
      </c>
      <c r="F18" s="108">
        <v>5</v>
      </c>
      <c r="G18" s="108">
        <f>F18*E18*D18*C18</f>
        <v>800</v>
      </c>
    </row>
    <row r="19" spans="1:7" ht="20.100000000000001" customHeight="1">
      <c r="A19" s="108"/>
      <c r="B19" s="127"/>
      <c r="C19" s="108">
        <v>2</v>
      </c>
      <c r="D19" s="108">
        <v>20</v>
      </c>
      <c r="E19" s="108">
        <v>4</v>
      </c>
      <c r="F19" s="108">
        <v>5</v>
      </c>
      <c r="G19" s="108">
        <f>F19*E19*D19*C19</f>
        <v>800</v>
      </c>
    </row>
    <row r="20" spans="1:7" ht="20.100000000000001" customHeight="1">
      <c r="A20" s="108"/>
      <c r="B20" s="127"/>
      <c r="C20" s="108"/>
      <c r="D20" s="108"/>
      <c r="E20" s="108"/>
      <c r="F20" s="108"/>
      <c r="G20" s="108">
        <f>SUM(G18:G19)</f>
        <v>1600</v>
      </c>
    </row>
    <row r="21" spans="1:7" ht="20.100000000000001" customHeight="1">
      <c r="A21" s="108"/>
      <c r="B21" s="127"/>
      <c r="C21" s="108"/>
      <c r="D21" s="108"/>
      <c r="E21" s="108" t="s">
        <v>224</v>
      </c>
      <c r="F21" s="108"/>
      <c r="G21" s="108">
        <f>G20/35.32</f>
        <v>45.300113250283125</v>
      </c>
    </row>
    <row r="22" spans="1:7" ht="20.100000000000001" customHeight="1">
      <c r="A22" s="107" t="s">
        <v>166</v>
      </c>
      <c r="B22" s="107" t="s">
        <v>167</v>
      </c>
      <c r="C22" s="107" t="s">
        <v>180</v>
      </c>
      <c r="D22" s="107" t="s">
        <v>181</v>
      </c>
      <c r="E22" s="107" t="s">
        <v>182</v>
      </c>
      <c r="F22" s="107" t="s">
        <v>183</v>
      </c>
      <c r="G22" s="107" t="s">
        <v>184</v>
      </c>
    </row>
    <row r="23" spans="1:7" ht="20.100000000000001" customHeight="1">
      <c r="A23" s="108" t="str">
        <f>'C-CW'!A15</f>
        <v>06-07-a-03</v>
      </c>
      <c r="B23" s="127" t="str">
        <f>'TB-CW'!B10</f>
        <v>Transportation of earth all types beyond 250 m
and upto 500 m</v>
      </c>
      <c r="C23" s="108">
        <v>5</v>
      </c>
      <c r="D23" s="108">
        <v>8</v>
      </c>
      <c r="E23" s="108">
        <v>4</v>
      </c>
      <c r="F23" s="108">
        <v>5</v>
      </c>
      <c r="G23" s="108">
        <f>F23*E23*D23*C23</f>
        <v>800</v>
      </c>
    </row>
    <row r="24" spans="1:7" ht="20.100000000000001" customHeight="1">
      <c r="A24" s="108"/>
      <c r="B24" s="127"/>
      <c r="C24" s="108">
        <v>2</v>
      </c>
      <c r="D24" s="108">
        <v>20</v>
      </c>
      <c r="E24" s="108">
        <v>4</v>
      </c>
      <c r="F24" s="108">
        <v>5</v>
      </c>
      <c r="G24" s="108">
        <f>F24*E24*D24*C24</f>
        <v>800</v>
      </c>
    </row>
    <row r="25" spans="1:7" ht="20.100000000000001" customHeight="1">
      <c r="A25" s="108"/>
      <c r="B25" s="127"/>
      <c r="C25" s="108"/>
      <c r="D25" s="108"/>
      <c r="E25" s="108"/>
      <c r="F25" s="108"/>
      <c r="G25" s="108">
        <f>SUM(G23:G24)</f>
        <v>1600</v>
      </c>
    </row>
    <row r="26" spans="1:7" ht="20.100000000000001" customHeight="1">
      <c r="A26" s="108"/>
      <c r="B26" s="127"/>
      <c r="C26" s="108"/>
      <c r="D26" s="108"/>
      <c r="E26" s="108" t="s">
        <v>224</v>
      </c>
      <c r="F26" s="108"/>
      <c r="G26" s="108">
        <f>G25/35.32</f>
        <v>45.300113250283125</v>
      </c>
    </row>
    <row r="27" spans="1:7" ht="20.100000000000001" customHeight="1">
      <c r="A27" s="107" t="s">
        <v>166</v>
      </c>
      <c r="B27" s="107" t="s">
        <v>167</v>
      </c>
      <c r="C27" s="107" t="s">
        <v>180</v>
      </c>
      <c r="D27" s="107" t="s">
        <v>181</v>
      </c>
      <c r="E27" s="107" t="s">
        <v>182</v>
      </c>
      <c r="F27" s="107" t="s">
        <v>183</v>
      </c>
      <c r="G27" s="107" t="s">
        <v>184</v>
      </c>
    </row>
    <row r="28" spans="1:7" ht="20.100000000000001" customHeight="1">
      <c r="A28" s="109" t="str">
        <f>'C-CW'!A16</f>
        <v>06-47-c</v>
      </c>
      <c r="B28" s="127" t="str">
        <f>'TB-CW'!B11</f>
        <v>Transportation of earth all types for every 100m
extra lead beyond 500m upto 1.5 km.</v>
      </c>
      <c r="C28" s="108">
        <v>5</v>
      </c>
      <c r="D28" s="108">
        <v>8</v>
      </c>
      <c r="E28" s="108">
        <v>4</v>
      </c>
      <c r="F28" s="108">
        <v>5</v>
      </c>
      <c r="G28" s="108">
        <f>F28*E28*D28*C28</f>
        <v>800</v>
      </c>
    </row>
    <row r="29" spans="1:7" ht="20.100000000000001" customHeight="1">
      <c r="A29" s="108"/>
      <c r="B29" s="127"/>
      <c r="C29" s="108">
        <v>2</v>
      </c>
      <c r="D29" s="108">
        <v>20</v>
      </c>
      <c r="E29" s="108">
        <v>4</v>
      </c>
      <c r="F29" s="108">
        <v>5</v>
      </c>
      <c r="G29" s="108">
        <f>F29*E29*D29*C29</f>
        <v>800</v>
      </c>
    </row>
    <row r="30" spans="1:7" ht="20.100000000000001" customHeight="1">
      <c r="A30" s="108"/>
      <c r="B30" s="127"/>
      <c r="C30" s="108"/>
      <c r="D30" s="108"/>
      <c r="E30" s="108"/>
      <c r="F30" s="108"/>
      <c r="G30" s="108">
        <f>SUM(G28:G29)</f>
        <v>1600</v>
      </c>
    </row>
    <row r="31" spans="1:7" ht="20.100000000000001" customHeight="1">
      <c r="A31" s="108"/>
      <c r="B31" s="127"/>
      <c r="C31" s="108"/>
      <c r="D31" s="108"/>
      <c r="E31" s="108" t="s">
        <v>224</v>
      </c>
      <c r="F31" s="108"/>
      <c r="G31" s="108">
        <f>G30/35.32</f>
        <v>45.300113250283125</v>
      </c>
    </row>
    <row r="32" spans="1:7" ht="20.100000000000001" customHeight="1">
      <c r="A32" s="107" t="s">
        <v>166</v>
      </c>
      <c r="B32" s="107" t="s">
        <v>167</v>
      </c>
      <c r="C32" s="107" t="s">
        <v>180</v>
      </c>
      <c r="D32" s="107" t="s">
        <v>181</v>
      </c>
      <c r="E32" s="107" t="s">
        <v>182</v>
      </c>
      <c r="F32" s="107" t="s">
        <v>183</v>
      </c>
      <c r="G32" s="107" t="s">
        <v>184</v>
      </c>
    </row>
    <row r="33" spans="1:7" ht="20.100000000000001" customHeight="1">
      <c r="A33" s="109" t="str">
        <f>'C-CW'!A17</f>
        <v>06-47-d</v>
      </c>
      <c r="B33" s="127" t="str">
        <f>'TB-CW'!B12</f>
        <v>Supplying and filling sand under floor or plugging
in wells</v>
      </c>
      <c r="C33" s="108">
        <v>2</v>
      </c>
      <c r="D33" s="108">
        <v>11</v>
      </c>
      <c r="E33" s="108">
        <v>20</v>
      </c>
      <c r="F33" s="108">
        <v>5</v>
      </c>
      <c r="G33" s="108">
        <f>F33*E33*D33*C33</f>
        <v>2200</v>
      </c>
    </row>
    <row r="34" spans="1:7" ht="20.100000000000001" customHeight="1">
      <c r="A34" s="108"/>
      <c r="B34" s="127"/>
      <c r="C34" s="108"/>
      <c r="D34" s="108"/>
      <c r="E34" s="108"/>
      <c r="F34" s="108"/>
      <c r="G34" s="108"/>
    </row>
    <row r="35" spans="1:7" ht="20.100000000000001" customHeight="1">
      <c r="A35" s="108"/>
      <c r="B35" s="127"/>
      <c r="C35" s="108"/>
      <c r="D35" s="108"/>
      <c r="E35" s="108"/>
      <c r="F35" s="108"/>
      <c r="G35" s="108">
        <f>SUM(G33:G34)</f>
        <v>2200</v>
      </c>
    </row>
    <row r="36" spans="1:7" ht="20.100000000000001" customHeight="1">
      <c r="A36" s="108"/>
      <c r="B36" s="127"/>
      <c r="C36" s="108"/>
      <c r="D36" s="108"/>
      <c r="E36" s="108" t="s">
        <v>224</v>
      </c>
      <c r="F36" s="108"/>
      <c r="G36" s="108">
        <f>G35/35.32</f>
        <v>62.287655719139295</v>
      </c>
    </row>
    <row r="37" spans="1:7" ht="20.100000000000001" customHeight="1">
      <c r="A37" s="107" t="s">
        <v>166</v>
      </c>
      <c r="B37" s="107" t="s">
        <v>167</v>
      </c>
      <c r="C37" s="107" t="s">
        <v>180</v>
      </c>
      <c r="D37" s="107" t="s">
        <v>181</v>
      </c>
      <c r="E37" s="107" t="s">
        <v>182</v>
      </c>
      <c r="F37" s="107" t="s">
        <v>183</v>
      </c>
      <c r="G37" s="107" t="s">
        <v>184</v>
      </c>
    </row>
    <row r="38" spans="1:7" ht="20.100000000000001" customHeight="1">
      <c r="A38" s="110" t="str">
        <f>'C-CW'!A18</f>
        <v>06-08-c</v>
      </c>
      <c r="B38" s="127" t="str">
        <f>'TB-CW'!B13</f>
        <v>Cement Concrete (brick/stone ballast, 1.5" to 2"/nullah
shingle well graded and cleaned) in foundation &amp; plinth
(Ratio 1:4:8)</v>
      </c>
      <c r="C38" s="108">
        <v>5</v>
      </c>
      <c r="D38" s="108">
        <v>8</v>
      </c>
      <c r="E38" s="108">
        <v>4</v>
      </c>
      <c r="F38" s="108">
        <v>0.33</v>
      </c>
      <c r="G38" s="108">
        <f>F38*E38*D38*C38</f>
        <v>52.800000000000004</v>
      </c>
    </row>
    <row r="39" spans="1:7" ht="20.100000000000001" customHeight="1">
      <c r="A39" s="108"/>
      <c r="B39" s="127"/>
      <c r="C39" s="108">
        <v>3</v>
      </c>
      <c r="D39" s="108">
        <v>20</v>
      </c>
      <c r="E39" s="108">
        <v>4</v>
      </c>
      <c r="F39" s="108">
        <v>0.33</v>
      </c>
      <c r="G39" s="108">
        <f>F39*E39*D39*C39</f>
        <v>79.2</v>
      </c>
    </row>
    <row r="40" spans="1:7" ht="20.100000000000001" customHeight="1">
      <c r="A40" s="108"/>
      <c r="B40" s="127"/>
      <c r="C40" s="108"/>
      <c r="D40" s="108"/>
      <c r="E40" s="108"/>
      <c r="F40" s="108"/>
      <c r="G40" s="108">
        <f>SUM(G38:G39)</f>
        <v>132</v>
      </c>
    </row>
    <row r="41" spans="1:7" ht="20.100000000000001" customHeight="1">
      <c r="A41" s="108"/>
      <c r="B41" s="127"/>
      <c r="C41" s="108"/>
      <c r="D41" s="108"/>
      <c r="E41" s="108" t="s">
        <v>224</v>
      </c>
      <c r="F41" s="108"/>
      <c r="G41" s="108">
        <f>G40/35.32</f>
        <v>3.7372593431483581</v>
      </c>
    </row>
    <row r="42" spans="1:7" ht="20.100000000000001" customHeight="1">
      <c r="A42" s="107" t="s">
        <v>166</v>
      </c>
      <c r="B42" s="107" t="s">
        <v>167</v>
      </c>
      <c r="C42" s="107" t="s">
        <v>180</v>
      </c>
      <c r="D42" s="107" t="s">
        <v>181</v>
      </c>
      <c r="E42" s="107" t="s">
        <v>182</v>
      </c>
      <c r="F42" s="107" t="s">
        <v>183</v>
      </c>
      <c r="G42" s="107" t="s">
        <v>184</v>
      </c>
    </row>
    <row r="43" spans="1:7" ht="20.100000000000001" customHeight="1">
      <c r="A43" s="108" t="str">
        <f>'C-CW'!A20</f>
        <v>07-05-a-05</v>
      </c>
      <c r="B43" s="127" t="str">
        <f>'TB-CW'!B14</f>
        <v>RCC in raft foundation slab, base slab of column &amp; ret.
wall etc, not including in 06-06. Type C(1:2:4)</v>
      </c>
      <c r="C43" s="108">
        <v>5</v>
      </c>
      <c r="D43" s="108">
        <v>8</v>
      </c>
      <c r="E43" s="108">
        <v>4</v>
      </c>
      <c r="F43" s="108">
        <v>0.75</v>
      </c>
      <c r="G43" s="108">
        <f>F43*E43*D43*C43</f>
        <v>120</v>
      </c>
    </row>
    <row r="44" spans="1:7" ht="20.100000000000001" customHeight="1">
      <c r="A44" s="108"/>
      <c r="B44" s="127"/>
      <c r="C44" s="108">
        <v>3</v>
      </c>
      <c r="D44" s="108">
        <v>20</v>
      </c>
      <c r="E44" s="108">
        <v>4</v>
      </c>
      <c r="F44" s="108">
        <v>0.75</v>
      </c>
      <c r="G44" s="108">
        <f>F44*E44*D44*C44</f>
        <v>180</v>
      </c>
    </row>
    <row r="45" spans="1:7" ht="20.100000000000001" customHeight="1">
      <c r="A45" s="108"/>
      <c r="B45" s="127"/>
      <c r="C45" s="108"/>
      <c r="D45" s="108"/>
      <c r="E45" s="108"/>
      <c r="F45" s="108"/>
      <c r="G45" s="108">
        <f>SUM(G43:G44)</f>
        <v>300</v>
      </c>
    </row>
    <row r="46" spans="1:7" ht="20.100000000000001" customHeight="1">
      <c r="A46" s="108"/>
      <c r="B46" s="127"/>
      <c r="C46" s="108"/>
      <c r="D46" s="108"/>
      <c r="E46" s="108" t="s">
        <v>224</v>
      </c>
      <c r="F46" s="108"/>
      <c r="G46" s="108">
        <f>G45/35.32</f>
        <v>8.4937712344280865</v>
      </c>
    </row>
    <row r="47" spans="1:7" ht="20.100000000000001" customHeight="1">
      <c r="A47" s="107" t="s">
        <v>166</v>
      </c>
      <c r="B47" s="107" t="s">
        <v>167</v>
      </c>
      <c r="C47" s="107" t="s">
        <v>180</v>
      </c>
      <c r="D47" s="107" t="s">
        <v>181</v>
      </c>
      <c r="E47" s="107" t="s">
        <v>182</v>
      </c>
      <c r="F47" s="107" t="s">
        <v>183</v>
      </c>
      <c r="G47" s="107" t="s">
        <v>184</v>
      </c>
    </row>
    <row r="48" spans="1:7" ht="20.100000000000001" customHeight="1">
      <c r="A48" s="108" t="str">
        <f>'C-CW'!A7</f>
        <v>03-18-a</v>
      </c>
      <c r="B48" s="127" t="str">
        <f>'TB-CW'!B15</f>
        <v>RCC in roof slab, beam, column &amp; other structural
members, insitu or precast. (1:2:4)</v>
      </c>
      <c r="C48" s="108">
        <v>1</v>
      </c>
      <c r="D48" s="108">
        <v>11</v>
      </c>
      <c r="E48" s="108">
        <v>20</v>
      </c>
      <c r="F48" s="108">
        <v>0.5</v>
      </c>
      <c r="G48" s="108">
        <f>F48*E48*D48*C48</f>
        <v>110</v>
      </c>
    </row>
    <row r="49" spans="1:7" ht="20.100000000000001" customHeight="1">
      <c r="A49" s="108"/>
      <c r="B49" s="127"/>
      <c r="C49" s="108"/>
      <c r="D49" s="108"/>
      <c r="E49" s="108"/>
      <c r="F49" s="108"/>
      <c r="G49" s="108"/>
    </row>
    <row r="50" spans="1:7" ht="20.100000000000001" customHeight="1">
      <c r="A50" s="108"/>
      <c r="B50" s="127"/>
      <c r="C50" s="108"/>
      <c r="D50" s="108"/>
      <c r="E50" s="108"/>
      <c r="F50" s="108"/>
      <c r="G50" s="108">
        <f>SUM(G48:G49)</f>
        <v>110</v>
      </c>
    </row>
    <row r="51" spans="1:7" ht="20.100000000000001" customHeight="1">
      <c r="A51" s="108"/>
      <c r="B51" s="127"/>
      <c r="C51" s="108"/>
      <c r="D51" s="108"/>
      <c r="E51" s="108"/>
      <c r="F51" s="108"/>
      <c r="G51" s="108">
        <f>G50/35.32</f>
        <v>3.1143827859569648</v>
      </c>
    </row>
    <row r="52" spans="1:7" ht="20.100000000000001" customHeight="1">
      <c r="A52" s="107" t="s">
        <v>166</v>
      </c>
      <c r="B52" s="107" t="s">
        <v>167</v>
      </c>
      <c r="C52" s="107" t="s">
        <v>180</v>
      </c>
      <c r="D52" s="107" t="s">
        <v>181</v>
      </c>
      <c r="E52" s="107" t="s">
        <v>182</v>
      </c>
      <c r="F52" s="107" t="s">
        <v>183</v>
      </c>
      <c r="G52" s="107" t="s">
        <v>184</v>
      </c>
    </row>
    <row r="53" spans="1:7" ht="20.100000000000001" customHeight="1">
      <c r="A53" s="108" t="str">
        <f>'C-CW'!A10</f>
        <v>03-20-a</v>
      </c>
      <c r="B53" s="127" t="str">
        <f>'TB-CW'!B16</f>
        <v>Erection and removal of Form work with Plywood
sheet finishing for RCC or Plain cement Concrete
in any shpae - Position / Horizontal</v>
      </c>
      <c r="C53" s="108">
        <v>1</v>
      </c>
      <c r="D53" s="108">
        <v>11</v>
      </c>
      <c r="E53" s="108"/>
      <c r="F53" s="108">
        <v>20</v>
      </c>
      <c r="G53" s="108">
        <f>F53*D53*C53</f>
        <v>220</v>
      </c>
    </row>
    <row r="54" spans="1:7" ht="20.100000000000001" customHeight="1">
      <c r="A54" s="108"/>
      <c r="B54" s="127"/>
      <c r="C54" s="108"/>
      <c r="D54" s="108"/>
      <c r="E54" s="108"/>
      <c r="F54" s="108"/>
      <c r="G54" s="108"/>
    </row>
    <row r="55" spans="1:7" ht="20.100000000000001" customHeight="1">
      <c r="A55" s="108"/>
      <c r="B55" s="127"/>
      <c r="C55" s="108"/>
      <c r="D55" s="108"/>
      <c r="E55" s="108"/>
      <c r="F55" s="108"/>
      <c r="G55" s="108">
        <f>SUM(G53:G54)</f>
        <v>220</v>
      </c>
    </row>
    <row r="56" spans="1:7" ht="20.100000000000001" customHeight="1">
      <c r="A56" s="108"/>
      <c r="B56" s="127"/>
      <c r="C56" s="108"/>
      <c r="D56" s="108"/>
      <c r="E56" s="108" t="s">
        <v>224</v>
      </c>
      <c r="F56" s="108"/>
      <c r="G56" s="108">
        <f>G55/10.75</f>
        <v>20.465116279069768</v>
      </c>
    </row>
    <row r="57" spans="1:7" ht="20.100000000000001" customHeight="1">
      <c r="A57" s="107" t="s">
        <v>166</v>
      </c>
      <c r="B57" s="107" t="s">
        <v>167</v>
      </c>
      <c r="C57" s="107" t="s">
        <v>180</v>
      </c>
      <c r="D57" s="107" t="s">
        <v>181</v>
      </c>
      <c r="E57" s="107" t="s">
        <v>182</v>
      </c>
      <c r="F57" s="107" t="s">
        <v>183</v>
      </c>
      <c r="G57" s="107" t="s">
        <v>184</v>
      </c>
    </row>
    <row r="58" spans="1:7" ht="20.100000000000001" customHeight="1">
      <c r="A58" s="108" t="str">
        <f>'C-CW'!A11</f>
        <v>03-20-b</v>
      </c>
      <c r="B58" s="127" t="str">
        <f>'TB-CW'!B17</f>
        <v>Erection and removal of Form work with Plywood
sheet finishing for RCC or Plain cement Concrete
in any shape - Position / Vertical</v>
      </c>
      <c r="C58" s="108">
        <v>1</v>
      </c>
      <c r="D58" s="108">
        <v>11</v>
      </c>
      <c r="E58" s="108"/>
      <c r="F58" s="108">
        <v>20</v>
      </c>
      <c r="G58" s="108">
        <f>F58*D58*C58</f>
        <v>220</v>
      </c>
    </row>
    <row r="59" spans="1:7" ht="20.100000000000001" customHeight="1">
      <c r="A59" s="108"/>
      <c r="B59" s="127"/>
      <c r="C59" s="108"/>
      <c r="D59" s="108"/>
      <c r="E59" s="108"/>
      <c r="F59" s="108"/>
      <c r="G59" s="108"/>
    </row>
    <row r="60" spans="1:7" ht="20.100000000000001" customHeight="1">
      <c r="A60" s="108"/>
      <c r="B60" s="127"/>
      <c r="C60" s="108"/>
      <c r="D60" s="108"/>
      <c r="E60" s="108"/>
      <c r="F60" s="108"/>
      <c r="G60" s="108">
        <f>SUM(G58:G59)</f>
        <v>220</v>
      </c>
    </row>
    <row r="61" spans="1:7" ht="20.100000000000001" customHeight="1">
      <c r="A61" s="108"/>
      <c r="B61" s="127"/>
      <c r="C61" s="108"/>
      <c r="D61" s="108"/>
      <c r="E61" s="108" t="s">
        <v>224</v>
      </c>
      <c r="F61" s="108"/>
      <c r="G61" s="108">
        <f>G60/10.75</f>
        <v>20.465116279069768</v>
      </c>
    </row>
    <row r="62" spans="1:7" ht="20.100000000000001" customHeight="1">
      <c r="A62" s="107" t="s">
        <v>166</v>
      </c>
      <c r="B62" s="107" t="s">
        <v>167</v>
      </c>
      <c r="C62" s="107" t="s">
        <v>180</v>
      </c>
      <c r="D62" s="107" t="s">
        <v>181</v>
      </c>
      <c r="E62" s="107" t="s">
        <v>182</v>
      </c>
      <c r="F62" s="107" t="s">
        <v>183</v>
      </c>
      <c r="G62" s="107" t="s">
        <v>184</v>
      </c>
    </row>
    <row r="63" spans="1:7" ht="20.100000000000001" customHeight="1">
      <c r="A63" s="108" t="str">
        <f>'C-CW'!A8</f>
        <v>03-16-b</v>
      </c>
      <c r="B63" s="127" t="str">
        <f>'TB-CW'!B18</f>
        <v>Supply &amp; fabricate M.S. reinforcement for cement
concrete (Hot rolled deformed bars Grade 40)</v>
      </c>
      <c r="C63" s="103">
        <f>G51+G46</f>
        <v>11.608154020385051</v>
      </c>
      <c r="D63" s="103">
        <f>C63*35.32</f>
        <v>410</v>
      </c>
      <c r="E63" s="103">
        <f>D63*0.018</f>
        <v>7.379999999999999</v>
      </c>
      <c r="F63" s="103">
        <f>E63*490</f>
        <v>3616.1999999999994</v>
      </c>
      <c r="G63" s="108"/>
    </row>
    <row r="64" spans="1:7" ht="20.100000000000001" customHeight="1">
      <c r="A64" s="108"/>
      <c r="B64" s="127"/>
      <c r="C64" s="103"/>
      <c r="D64" s="103"/>
      <c r="E64" s="103"/>
      <c r="F64" s="103">
        <f>F63/2.204</f>
        <v>1640.7441016333935</v>
      </c>
      <c r="G64" s="108"/>
    </row>
    <row r="65" spans="1:7" ht="20.100000000000001" customHeight="1">
      <c r="A65" s="108"/>
      <c r="B65" s="127"/>
      <c r="C65" s="103"/>
      <c r="D65" s="103"/>
      <c r="E65" s="103"/>
      <c r="F65" s="103">
        <f>F64/1000</f>
        <v>1.6407441016333935</v>
      </c>
      <c r="G65" s="108"/>
    </row>
    <row r="66" spans="1:7" ht="20.100000000000001" customHeight="1">
      <c r="A66" s="108"/>
      <c r="B66" s="127"/>
      <c r="C66" s="103"/>
      <c r="D66" s="103"/>
      <c r="E66" s="103"/>
      <c r="F66" s="103"/>
      <c r="G66" s="108"/>
    </row>
    <row r="67" spans="1:7" ht="20.100000000000001" customHeight="1">
      <c r="A67" s="107" t="s">
        <v>166</v>
      </c>
      <c r="B67" s="107" t="s">
        <v>167</v>
      </c>
      <c r="C67" s="107" t="s">
        <v>180</v>
      </c>
      <c r="D67" s="107" t="s">
        <v>181</v>
      </c>
      <c r="E67" s="107" t="s">
        <v>182</v>
      </c>
      <c r="F67" s="107" t="s">
        <v>183</v>
      </c>
      <c r="G67" s="107" t="s">
        <v>184</v>
      </c>
    </row>
    <row r="68" spans="1:7" ht="20.100000000000001" customHeight="1">
      <c r="A68" s="109" t="str">
        <f>'C-CW'!A12</f>
        <v>07-30</v>
      </c>
      <c r="B68" s="127" t="str">
        <f>'TB-CW'!B19</f>
        <v>1st class brick work in foundation and plinth in
Cement, sand mortar 1:6</v>
      </c>
      <c r="C68" s="103">
        <v>5</v>
      </c>
      <c r="D68" s="103">
        <v>8</v>
      </c>
      <c r="E68" s="103">
        <v>5</v>
      </c>
      <c r="F68" s="103">
        <v>1.5</v>
      </c>
      <c r="G68" s="103">
        <f>F68*E68*D68*C68</f>
        <v>300</v>
      </c>
    </row>
    <row r="69" spans="1:7" ht="20.100000000000001" customHeight="1">
      <c r="A69" s="108"/>
      <c r="B69" s="127"/>
      <c r="C69" s="103">
        <v>3</v>
      </c>
      <c r="D69" s="103">
        <v>20</v>
      </c>
      <c r="E69" s="103">
        <v>5</v>
      </c>
      <c r="F69" s="103">
        <v>1.5</v>
      </c>
      <c r="G69" s="103">
        <f>F69*E69*D69*C69</f>
        <v>450</v>
      </c>
    </row>
    <row r="70" spans="1:7" ht="20.100000000000001" customHeight="1">
      <c r="A70" s="108"/>
      <c r="B70" s="127"/>
      <c r="C70" s="129" t="s">
        <v>205</v>
      </c>
      <c r="D70" s="129"/>
      <c r="E70" s="129"/>
      <c r="F70" s="129"/>
      <c r="G70" s="103">
        <f>SUM(G68:G69)</f>
        <v>750</v>
      </c>
    </row>
    <row r="71" spans="1:7" ht="20.100000000000001" customHeight="1">
      <c r="A71" s="108"/>
      <c r="B71" s="127"/>
      <c r="C71" s="129" t="s">
        <v>204</v>
      </c>
      <c r="D71" s="129"/>
      <c r="E71" s="129"/>
      <c r="F71" s="129"/>
      <c r="G71" s="103">
        <f>G70/35.32</f>
        <v>21.234428086070213</v>
      </c>
    </row>
    <row r="72" spans="1:7" ht="20.100000000000001" customHeight="1">
      <c r="A72" s="107" t="s">
        <v>166</v>
      </c>
      <c r="B72" s="107" t="s">
        <v>167</v>
      </c>
      <c r="C72" s="107" t="s">
        <v>180</v>
      </c>
      <c r="D72" s="107" t="s">
        <v>181</v>
      </c>
      <c r="E72" s="107" t="s">
        <v>182</v>
      </c>
      <c r="F72" s="107" t="s">
        <v>183</v>
      </c>
      <c r="G72" s="107" t="s">
        <v>184</v>
      </c>
    </row>
    <row r="73" spans="1:7" ht="20.100000000000001" customHeight="1">
      <c r="A73" s="109" t="str">
        <f>'C-CW'!A21</f>
        <v>06-05-i</v>
      </c>
      <c r="B73" s="127" t="str">
        <f>'TB-CW'!B20</f>
        <v>1st class brick work in ground floor Cement, sand
mortar 1:6</v>
      </c>
      <c r="C73" s="103">
        <v>5</v>
      </c>
      <c r="D73" s="103">
        <v>5</v>
      </c>
      <c r="E73" s="103">
        <v>10</v>
      </c>
      <c r="F73" s="103">
        <v>0.75</v>
      </c>
      <c r="G73" s="103">
        <f>F73*E73*D73*C73</f>
        <v>187.5</v>
      </c>
    </row>
    <row r="74" spans="1:7" ht="20.100000000000001" customHeight="1">
      <c r="A74" s="108"/>
      <c r="B74" s="127"/>
      <c r="C74" s="103">
        <v>2</v>
      </c>
      <c r="D74" s="103">
        <v>30</v>
      </c>
      <c r="E74" s="103">
        <v>10</v>
      </c>
      <c r="F74" s="103">
        <v>0.75</v>
      </c>
      <c r="G74" s="103">
        <f>F74*E74*D74*C74</f>
        <v>450</v>
      </c>
    </row>
    <row r="75" spans="1:7" ht="20.100000000000001" customHeight="1">
      <c r="A75" s="108"/>
      <c r="B75" s="127"/>
      <c r="C75" s="129" t="s">
        <v>205</v>
      </c>
      <c r="D75" s="129"/>
      <c r="E75" s="129"/>
      <c r="F75" s="129"/>
      <c r="G75" s="103">
        <f>SUM(G73:G74)</f>
        <v>637.5</v>
      </c>
    </row>
    <row r="76" spans="1:7" ht="20.100000000000001" customHeight="1">
      <c r="A76" s="108"/>
      <c r="B76" s="127"/>
      <c r="C76" s="129" t="s">
        <v>204</v>
      </c>
      <c r="D76" s="129"/>
      <c r="E76" s="129"/>
      <c r="F76" s="129"/>
      <c r="G76" s="103">
        <f>G75/35.32</f>
        <v>18.049263873159681</v>
      </c>
    </row>
    <row r="77" spans="1:7" ht="20.100000000000001" customHeight="1">
      <c r="A77" s="107" t="s">
        <v>166</v>
      </c>
      <c r="B77" s="107" t="s">
        <v>167</v>
      </c>
      <c r="C77" s="107" t="s">
        <v>180</v>
      </c>
      <c r="D77" s="107" t="s">
        <v>181</v>
      </c>
      <c r="E77" s="107" t="s">
        <v>182</v>
      </c>
      <c r="F77" s="107" t="s">
        <v>183</v>
      </c>
      <c r="G77" s="107" t="s">
        <v>184</v>
      </c>
    </row>
    <row r="78" spans="1:7" ht="20.100000000000001" customHeight="1">
      <c r="A78" s="111" t="s">
        <v>185</v>
      </c>
      <c r="B78" s="127" t="str">
        <f>'TB-CW'!B21</f>
        <v>Plain Cement Concrete including placing, compacting,
finishing &amp; curing (Ratio 1:4:8)</v>
      </c>
      <c r="C78" s="103">
        <v>1</v>
      </c>
      <c r="D78" s="103">
        <v>20</v>
      </c>
      <c r="E78" s="103">
        <v>11</v>
      </c>
      <c r="F78" s="103">
        <v>0.33</v>
      </c>
      <c r="G78" s="103">
        <f>F78*E78*D78*C78</f>
        <v>72.600000000000009</v>
      </c>
    </row>
    <row r="79" spans="1:7" ht="20.100000000000001" customHeight="1">
      <c r="A79" s="108"/>
      <c r="B79" s="127"/>
      <c r="C79" s="103"/>
      <c r="D79" s="103"/>
      <c r="E79" s="103"/>
      <c r="F79" s="103"/>
      <c r="G79" s="103"/>
    </row>
    <row r="80" spans="1:7" ht="20.100000000000001" customHeight="1">
      <c r="A80" s="108"/>
      <c r="B80" s="127"/>
      <c r="C80" s="129" t="s">
        <v>205</v>
      </c>
      <c r="D80" s="129"/>
      <c r="E80" s="129"/>
      <c r="F80" s="129"/>
      <c r="G80" s="103">
        <f>SUM(G78:G79)</f>
        <v>72.600000000000009</v>
      </c>
    </row>
    <row r="81" spans="1:7" ht="20.100000000000001" customHeight="1">
      <c r="A81" s="108"/>
      <c r="B81" s="127"/>
      <c r="C81" s="129" t="s">
        <v>204</v>
      </c>
      <c r="D81" s="129"/>
      <c r="E81" s="129"/>
      <c r="F81" s="129"/>
      <c r="G81" s="103">
        <f>G80/35.32</f>
        <v>2.055492638731597</v>
      </c>
    </row>
    <row r="82" spans="1:7" ht="20.100000000000001" customHeight="1">
      <c r="A82" s="107" t="s">
        <v>166</v>
      </c>
      <c r="B82" s="107" t="s">
        <v>167</v>
      </c>
      <c r="C82" s="107" t="s">
        <v>180</v>
      </c>
      <c r="D82" s="107" t="s">
        <v>181</v>
      </c>
      <c r="E82" s="107" t="s">
        <v>182</v>
      </c>
      <c r="F82" s="107" t="s">
        <v>183</v>
      </c>
      <c r="G82" s="107" t="s">
        <v>184</v>
      </c>
    </row>
    <row r="83" spans="1:7" ht="20.100000000000001" customHeight="1">
      <c r="A83" s="111" t="s">
        <v>186</v>
      </c>
      <c r="B83" s="127" t="str">
        <f>'TB-CW'!B22</f>
        <v>Providing and Fixing of Ceramic Tile 8"x12"
White</v>
      </c>
      <c r="C83" s="108">
        <v>1</v>
      </c>
      <c r="D83" s="108">
        <v>11</v>
      </c>
      <c r="E83" s="108">
        <v>20</v>
      </c>
      <c r="F83" s="108"/>
      <c r="G83" s="108">
        <f>E83*D83*C83</f>
        <v>220</v>
      </c>
    </row>
    <row r="84" spans="1:7" ht="20.100000000000001" customHeight="1">
      <c r="A84" s="108"/>
      <c r="B84" s="127"/>
      <c r="C84" s="108">
        <v>0</v>
      </c>
      <c r="D84" s="108">
        <v>4</v>
      </c>
      <c r="E84" s="108">
        <v>5</v>
      </c>
      <c r="F84" s="108"/>
      <c r="G84" s="108">
        <f>E84*D84*C84</f>
        <v>0</v>
      </c>
    </row>
    <row r="85" spans="1:7" ht="20.100000000000001" customHeight="1">
      <c r="A85" s="108"/>
      <c r="B85" s="127"/>
      <c r="C85" s="108"/>
      <c r="D85" s="108"/>
      <c r="E85" s="108"/>
      <c r="F85" s="108"/>
      <c r="G85" s="108">
        <f>SUM(G83:G84)</f>
        <v>220</v>
      </c>
    </row>
    <row r="86" spans="1:7" ht="20.100000000000001" customHeight="1">
      <c r="A86" s="108"/>
      <c r="B86" s="127"/>
      <c r="C86" s="108"/>
      <c r="D86" s="108"/>
      <c r="E86" s="108" t="s">
        <v>204</v>
      </c>
      <c r="F86" s="108"/>
      <c r="G86" s="108">
        <f>G85/10.75</f>
        <v>20.465116279069768</v>
      </c>
    </row>
    <row r="87" spans="1:7" ht="20.100000000000001" customHeight="1">
      <c r="A87" s="107" t="s">
        <v>166</v>
      </c>
      <c r="B87" s="107" t="s">
        <v>167</v>
      </c>
      <c r="C87" s="107" t="s">
        <v>180</v>
      </c>
      <c r="D87" s="107" t="s">
        <v>181</v>
      </c>
      <c r="E87" s="107" t="s">
        <v>182</v>
      </c>
      <c r="F87" s="107" t="s">
        <v>183</v>
      </c>
      <c r="G87" s="107" t="s">
        <v>184</v>
      </c>
    </row>
    <row r="88" spans="1:7" ht="20.100000000000001" customHeight="1">
      <c r="A88" s="111" t="s">
        <v>187</v>
      </c>
      <c r="B88" s="127" t="str">
        <f>'TB-CW'!B23</f>
        <v>Glazed tile 1/4" thick dado jointed in white cement
complete : Ceramic Tile - 6"x6" white</v>
      </c>
      <c r="C88" s="108">
        <v>20</v>
      </c>
      <c r="D88" s="108">
        <v>5</v>
      </c>
      <c r="E88" s="108">
        <v>5</v>
      </c>
      <c r="F88" s="108"/>
      <c r="G88" s="108">
        <f>E88*D88*C88</f>
        <v>500</v>
      </c>
    </row>
    <row r="89" spans="1:7" ht="20.100000000000001" customHeight="1">
      <c r="A89" s="108"/>
      <c r="B89" s="127"/>
      <c r="C89" s="108">
        <v>0</v>
      </c>
      <c r="D89" s="108">
        <v>4</v>
      </c>
      <c r="E89" s="108">
        <v>5</v>
      </c>
      <c r="F89" s="108"/>
      <c r="G89" s="108">
        <f>E89*D89*C89</f>
        <v>0</v>
      </c>
    </row>
    <row r="90" spans="1:7" ht="20.100000000000001" customHeight="1">
      <c r="A90" s="108"/>
      <c r="B90" s="127"/>
      <c r="C90" s="108"/>
      <c r="D90" s="108"/>
      <c r="E90" s="108"/>
      <c r="F90" s="108"/>
      <c r="G90" s="108">
        <f>SUM(G88:G89)</f>
        <v>500</v>
      </c>
    </row>
    <row r="91" spans="1:7" ht="20.100000000000001" customHeight="1">
      <c r="A91" s="108"/>
      <c r="B91" s="127"/>
      <c r="C91" s="108"/>
      <c r="D91" s="108"/>
      <c r="E91" s="108" t="s">
        <v>204</v>
      </c>
      <c r="F91" s="108"/>
      <c r="G91" s="108">
        <f>G90/10.75</f>
        <v>46.511627906976742</v>
      </c>
    </row>
    <row r="92" spans="1:7" ht="20.100000000000001" customHeight="1">
      <c r="A92" s="107" t="s">
        <v>166</v>
      </c>
      <c r="B92" s="107" t="s">
        <v>167</v>
      </c>
      <c r="C92" s="107" t="s">
        <v>180</v>
      </c>
      <c r="D92" s="107" t="s">
        <v>181</v>
      </c>
      <c r="E92" s="107" t="s">
        <v>182</v>
      </c>
      <c r="F92" s="107" t="s">
        <v>183</v>
      </c>
      <c r="G92" s="107" t="s">
        <v>184</v>
      </c>
    </row>
    <row r="93" spans="1:7" ht="20.100000000000001" customHeight="1">
      <c r="A93" s="111" t="s">
        <v>188</v>
      </c>
      <c r="B93" s="127" t="str">
        <f>'TB-CW'!B24</f>
        <v>Cement plaster 1:4 upto 20' height 1/2" thick</v>
      </c>
      <c r="C93" s="108">
        <v>20</v>
      </c>
      <c r="D93" s="108">
        <v>5</v>
      </c>
      <c r="E93" s="108">
        <v>10</v>
      </c>
      <c r="F93" s="108"/>
      <c r="G93" s="108">
        <f>E93*D93*C93</f>
        <v>1000</v>
      </c>
    </row>
    <row r="94" spans="1:7" ht="20.100000000000001" customHeight="1">
      <c r="A94" s="108"/>
      <c r="B94" s="127"/>
      <c r="C94" s="108">
        <v>0</v>
      </c>
      <c r="D94" s="108">
        <v>4</v>
      </c>
      <c r="E94" s="108">
        <v>10</v>
      </c>
      <c r="F94" s="108"/>
      <c r="G94" s="108">
        <f>E94*D94*C94</f>
        <v>0</v>
      </c>
    </row>
    <row r="95" spans="1:7" ht="20.100000000000001" customHeight="1">
      <c r="A95" s="108"/>
      <c r="B95" s="127"/>
      <c r="C95" s="108"/>
      <c r="D95" s="108"/>
      <c r="E95" s="108"/>
      <c r="F95" s="108"/>
      <c r="G95" s="108">
        <f>SUM(G93:G94)</f>
        <v>1000</v>
      </c>
    </row>
    <row r="96" spans="1:7" ht="20.100000000000001" customHeight="1">
      <c r="A96" s="108"/>
      <c r="B96" s="127"/>
      <c r="C96" s="108"/>
      <c r="D96" s="108"/>
      <c r="E96" s="108" t="s">
        <v>204</v>
      </c>
      <c r="F96" s="108"/>
      <c r="G96" s="108">
        <f>G95/10.75</f>
        <v>93.023255813953483</v>
      </c>
    </row>
    <row r="97" spans="1:7" ht="20.100000000000001" customHeight="1">
      <c r="A97" s="107" t="s">
        <v>166</v>
      </c>
      <c r="B97" s="107" t="s">
        <v>167</v>
      </c>
      <c r="C97" s="107" t="s">
        <v>180</v>
      </c>
      <c r="D97" s="107" t="s">
        <v>181</v>
      </c>
      <c r="E97" s="107" t="s">
        <v>182</v>
      </c>
      <c r="F97" s="107" t="s">
        <v>183</v>
      </c>
      <c r="G97" s="107" t="s">
        <v>184</v>
      </c>
    </row>
    <row r="98" spans="1:7" ht="20.100000000000001" customHeight="1">
      <c r="A98" s="111" t="s">
        <v>189</v>
      </c>
      <c r="B98" s="137" t="str">
        <f>'TB-CW'!B25</f>
        <v>Cement plaster 3/8" thick under soffit of RCC roof
slabs only upto 20' height : (1:3)</v>
      </c>
      <c r="C98" s="108">
        <v>1</v>
      </c>
      <c r="D98" s="108">
        <v>11</v>
      </c>
      <c r="E98" s="108">
        <v>20</v>
      </c>
      <c r="F98" s="108"/>
      <c r="G98" s="108">
        <f>E98*D98*C98</f>
        <v>220</v>
      </c>
    </row>
    <row r="99" spans="1:7" ht="20.100000000000001" customHeight="1">
      <c r="A99" s="108"/>
      <c r="B99" s="137"/>
      <c r="C99" s="108">
        <v>0</v>
      </c>
      <c r="D99" s="108">
        <v>4</v>
      </c>
      <c r="E99" s="108">
        <v>5</v>
      </c>
      <c r="F99" s="108"/>
      <c r="G99" s="108">
        <f>E99*D99*C99</f>
        <v>0</v>
      </c>
    </row>
    <row r="100" spans="1:7" ht="20.100000000000001" customHeight="1">
      <c r="A100" s="108"/>
      <c r="B100" s="137"/>
      <c r="C100" s="108"/>
      <c r="D100" s="108"/>
      <c r="E100" s="108"/>
      <c r="F100" s="108"/>
      <c r="G100" s="108">
        <f>SUM(G98:G99)</f>
        <v>220</v>
      </c>
    </row>
    <row r="101" spans="1:7" ht="20.100000000000001" customHeight="1">
      <c r="A101" s="108"/>
      <c r="B101" s="137"/>
      <c r="C101" s="108"/>
      <c r="D101" s="108"/>
      <c r="E101" s="108" t="s">
        <v>204</v>
      </c>
      <c r="F101" s="108"/>
      <c r="G101" s="108">
        <f>G100/10.75</f>
        <v>20.465116279069768</v>
      </c>
    </row>
    <row r="102" spans="1:7" ht="12.75" customHeight="1">
      <c r="A102" s="108"/>
      <c r="B102" s="137"/>
      <c r="C102" s="108"/>
      <c r="D102" s="108"/>
      <c r="E102" s="108"/>
      <c r="F102" s="108"/>
      <c r="G102" s="108"/>
    </row>
    <row r="103" spans="1:7" ht="12.75" customHeight="1">
      <c r="A103" s="108"/>
      <c r="B103" s="137"/>
      <c r="C103" s="108"/>
      <c r="D103" s="108"/>
      <c r="E103" s="108"/>
      <c r="F103" s="108"/>
      <c r="G103" s="108"/>
    </row>
    <row r="104" spans="1:7" ht="12.75" customHeight="1">
      <c r="A104" s="108"/>
      <c r="B104" s="137"/>
      <c r="C104" s="108"/>
      <c r="D104" s="108"/>
      <c r="E104" s="108"/>
      <c r="F104" s="108"/>
      <c r="G104" s="108"/>
    </row>
    <row r="105" spans="1:7" ht="12.75" customHeight="1">
      <c r="A105" s="108"/>
      <c r="B105" s="137"/>
      <c r="C105" s="108"/>
      <c r="D105" s="108"/>
      <c r="E105" s="108"/>
      <c r="F105" s="108"/>
      <c r="G105" s="108"/>
    </row>
    <row r="106" spans="1:7">
      <c r="A106" s="108"/>
      <c r="B106" s="137"/>
      <c r="C106" s="108"/>
      <c r="D106" s="108"/>
      <c r="E106" s="108"/>
      <c r="F106" s="108"/>
      <c r="G106" s="108"/>
    </row>
    <row r="107" spans="1:7">
      <c r="A107" s="108"/>
      <c r="B107" s="137"/>
      <c r="C107" s="108"/>
      <c r="D107" s="108"/>
      <c r="E107" s="108"/>
      <c r="F107" s="108"/>
      <c r="G107" s="108"/>
    </row>
    <row r="108" spans="1:7" ht="20.100000000000001" customHeight="1">
      <c r="A108" s="107" t="s">
        <v>166</v>
      </c>
      <c r="B108" s="107" t="s">
        <v>167</v>
      </c>
      <c r="C108" s="107" t="s">
        <v>180</v>
      </c>
      <c r="D108" s="107" t="s">
        <v>181</v>
      </c>
      <c r="E108" s="107" t="s">
        <v>182</v>
      </c>
      <c r="F108" s="107" t="s">
        <v>183</v>
      </c>
      <c r="G108" s="107" t="s">
        <v>184</v>
      </c>
    </row>
    <row r="109" spans="1:7" ht="20.100000000000001" customHeight="1">
      <c r="A109" s="111" t="s">
        <v>188</v>
      </c>
      <c r="B109" s="127" t="str">
        <f>'TB-CW'!B26</f>
        <v>Cement pointing struck joints, on walls, upto 20' height : Ratio 1:3</v>
      </c>
      <c r="C109" s="108">
        <v>2</v>
      </c>
      <c r="D109" s="108">
        <v>8</v>
      </c>
      <c r="E109" s="108">
        <v>10</v>
      </c>
      <c r="F109" s="108"/>
      <c r="G109" s="108">
        <f>E109*D109*C109</f>
        <v>160</v>
      </c>
    </row>
    <row r="110" spans="1:7" ht="20.100000000000001" customHeight="1">
      <c r="A110" s="108"/>
      <c r="B110" s="127"/>
      <c r="C110" s="108">
        <v>2</v>
      </c>
      <c r="D110" s="108">
        <v>20</v>
      </c>
      <c r="E110" s="108">
        <v>10</v>
      </c>
      <c r="F110" s="108"/>
      <c r="G110" s="108">
        <f>E110*D110*C110</f>
        <v>400</v>
      </c>
    </row>
    <row r="111" spans="1:7" ht="20.100000000000001" customHeight="1">
      <c r="A111" s="108"/>
      <c r="B111" s="127"/>
      <c r="C111" s="108"/>
      <c r="D111" s="108"/>
      <c r="E111" s="108"/>
      <c r="F111" s="108"/>
      <c r="G111" s="108">
        <f>SUM(G109:G110)</f>
        <v>560</v>
      </c>
    </row>
    <row r="112" spans="1:7" ht="20.100000000000001" customHeight="1">
      <c r="A112" s="108"/>
      <c r="B112" s="127"/>
      <c r="C112" s="108"/>
      <c r="D112" s="108"/>
      <c r="E112" s="108" t="s">
        <v>204</v>
      </c>
      <c r="F112" s="108"/>
      <c r="G112" s="108">
        <f>G111/10.75</f>
        <v>52.093023255813954</v>
      </c>
    </row>
    <row r="113" spans="1:7" ht="20.100000000000001" customHeight="1">
      <c r="A113" s="107" t="s">
        <v>166</v>
      </c>
      <c r="B113" s="107" t="s">
        <v>167</v>
      </c>
      <c r="C113" s="107" t="s">
        <v>180</v>
      </c>
      <c r="D113" s="107" t="s">
        <v>181</v>
      </c>
      <c r="E113" s="107" t="s">
        <v>182</v>
      </c>
      <c r="F113" s="107" t="s">
        <v>183</v>
      </c>
      <c r="G113" s="107" t="s">
        <v>184</v>
      </c>
    </row>
    <row r="114" spans="1:7" ht="20.100000000000001" customHeight="1">
      <c r="A114" s="111" t="s">
        <v>188</v>
      </c>
      <c r="B114" s="127" t="str">
        <f>'TB-CW'!B27</f>
        <v>Providing and fixing double leaf steel door with frame fully panelled with M.S sheet 16 gauge (1.59mm) painted with two coats of red oxide paint with brass fitting of approved make including cost of fabrication, iron lugs, cutting holes and making good the damages to walls</v>
      </c>
      <c r="C114" s="108">
        <v>4</v>
      </c>
      <c r="D114" s="108">
        <v>3</v>
      </c>
      <c r="E114" s="108">
        <v>8</v>
      </c>
      <c r="F114" s="108"/>
      <c r="G114" s="108">
        <f>E114*D114*C114</f>
        <v>96</v>
      </c>
    </row>
    <row r="115" spans="1:7" ht="20.100000000000001" customHeight="1">
      <c r="A115" s="108"/>
      <c r="B115" s="127"/>
      <c r="C115" s="108">
        <v>0</v>
      </c>
      <c r="D115" s="108">
        <v>6</v>
      </c>
      <c r="E115" s="108">
        <v>10</v>
      </c>
      <c r="F115" s="108"/>
      <c r="G115" s="108">
        <f>E115*D115*C115</f>
        <v>0</v>
      </c>
    </row>
    <row r="116" spans="1:7" ht="20.100000000000001" customHeight="1">
      <c r="A116" s="108"/>
      <c r="B116" s="127"/>
      <c r="C116" s="108"/>
      <c r="D116" s="108"/>
      <c r="E116" s="108"/>
      <c r="F116" s="108"/>
      <c r="G116" s="108">
        <f>SUM(G114:G115)</f>
        <v>96</v>
      </c>
    </row>
    <row r="117" spans="1:7" ht="20.100000000000001" customHeight="1">
      <c r="A117" s="108"/>
      <c r="B117" s="127"/>
      <c r="C117" s="108"/>
      <c r="D117" s="108"/>
      <c r="E117" s="108" t="s">
        <v>204</v>
      </c>
      <c r="F117" s="108"/>
      <c r="G117" s="108">
        <f>G116/10.75</f>
        <v>8.9302325581395348</v>
      </c>
    </row>
    <row r="118" spans="1:7" ht="20.100000000000001" customHeight="1">
      <c r="A118" s="107" t="s">
        <v>166</v>
      </c>
      <c r="B118" s="107" t="s">
        <v>167</v>
      </c>
      <c r="C118" s="107" t="s">
        <v>180</v>
      </c>
      <c r="D118" s="107" t="s">
        <v>181</v>
      </c>
      <c r="E118" s="107" t="s">
        <v>182</v>
      </c>
      <c r="F118" s="107" t="s">
        <v>183</v>
      </c>
      <c r="G118" s="107" t="s">
        <v>184</v>
      </c>
    </row>
    <row r="119" spans="1:7" ht="20.100000000000001" customHeight="1">
      <c r="A119" s="111" t="s">
        <v>188</v>
      </c>
      <c r="B119" s="128" t="str">
        <f>'C-CW'!B30</f>
        <v>Providing and Fixing stair railing of 2.5" i/d GI
pipe, welded with 5/8"x5/8" MS bars 2'-9" high,
fixed in each step</v>
      </c>
      <c r="C119" s="108">
        <v>4</v>
      </c>
      <c r="D119" s="108">
        <v>10</v>
      </c>
      <c r="E119" s="108"/>
      <c r="F119" s="108"/>
      <c r="G119" s="108">
        <v>20</v>
      </c>
    </row>
    <row r="120" spans="1:7" ht="20.100000000000001" customHeight="1">
      <c r="A120" s="108"/>
      <c r="B120" s="128"/>
      <c r="C120" s="108"/>
      <c r="D120" s="108"/>
      <c r="E120" s="108"/>
      <c r="F120" s="108"/>
      <c r="G120" s="108">
        <f>E120*D120*C120</f>
        <v>0</v>
      </c>
    </row>
    <row r="121" spans="1:7" ht="20.100000000000001" customHeight="1">
      <c r="A121" s="108"/>
      <c r="B121" s="128"/>
      <c r="C121" s="108"/>
      <c r="D121" s="108"/>
      <c r="E121" s="108"/>
      <c r="F121" s="108"/>
      <c r="G121" s="108">
        <f>SUM(G119:G120)</f>
        <v>20</v>
      </c>
    </row>
    <row r="122" spans="1:7" ht="20.100000000000001" customHeight="1">
      <c r="A122" s="108"/>
      <c r="B122" s="128"/>
      <c r="C122" s="108"/>
      <c r="D122" s="108"/>
      <c r="E122" s="108" t="s">
        <v>204</v>
      </c>
      <c r="F122" s="108"/>
      <c r="G122" s="108">
        <f>G121/3.281</f>
        <v>6.0957025297165499</v>
      </c>
    </row>
    <row r="123" spans="1:7" ht="20.100000000000001" customHeight="1">
      <c r="A123" s="107" t="s">
        <v>166</v>
      </c>
      <c r="B123" s="107" t="s">
        <v>167</v>
      </c>
      <c r="C123" s="107" t="s">
        <v>180</v>
      </c>
      <c r="D123" s="107" t="s">
        <v>181</v>
      </c>
      <c r="E123" s="107" t="s">
        <v>182</v>
      </c>
      <c r="F123" s="107" t="s">
        <v>183</v>
      </c>
      <c r="G123" s="107" t="s">
        <v>184</v>
      </c>
    </row>
    <row r="124" spans="1:7" ht="20.100000000000001" customHeight="1">
      <c r="A124" s="111" t="s">
        <v>188</v>
      </c>
      <c r="B124" s="127" t="str">
        <f>'TB-CW'!B28</f>
        <v>Providing and Fixing steel windows 18 gauge with
openable glazed panels With 22 SWG wire gauze :
Glass pane 5mm</v>
      </c>
      <c r="C124" s="108">
        <v>4</v>
      </c>
      <c r="D124" s="108">
        <v>2.5</v>
      </c>
      <c r="E124" s="108">
        <v>2.5</v>
      </c>
      <c r="F124" s="108"/>
      <c r="G124" s="108">
        <f>E124*D124*C124</f>
        <v>25</v>
      </c>
    </row>
    <row r="125" spans="1:7" ht="20.100000000000001" customHeight="1">
      <c r="A125" s="108"/>
      <c r="B125" s="127"/>
      <c r="C125" s="108">
        <v>0</v>
      </c>
      <c r="D125" s="108">
        <v>6</v>
      </c>
      <c r="E125" s="108">
        <v>10</v>
      </c>
      <c r="F125" s="108"/>
      <c r="G125" s="108">
        <f>E125*D125*C125</f>
        <v>0</v>
      </c>
    </row>
    <row r="126" spans="1:7" ht="20.100000000000001" customHeight="1">
      <c r="A126" s="108"/>
      <c r="B126" s="127"/>
      <c r="C126" s="108"/>
      <c r="D126" s="108"/>
      <c r="E126" s="108"/>
      <c r="F126" s="108"/>
      <c r="G126" s="108">
        <f>SUM(G124:G125)</f>
        <v>25</v>
      </c>
    </row>
    <row r="127" spans="1:7" ht="20.100000000000001" customHeight="1">
      <c r="A127" s="108"/>
      <c r="B127" s="127"/>
      <c r="C127" s="108"/>
      <c r="D127" s="108"/>
      <c r="E127" s="108" t="s">
        <v>204</v>
      </c>
      <c r="F127" s="108"/>
      <c r="G127" s="108">
        <f>G126/10.75</f>
        <v>2.3255813953488373</v>
      </c>
    </row>
    <row r="128" spans="1:7" ht="20.100000000000001" customHeight="1">
      <c r="A128" s="107" t="s">
        <v>166</v>
      </c>
      <c r="B128" s="107" t="s">
        <v>167</v>
      </c>
      <c r="C128" s="107" t="s">
        <v>180</v>
      </c>
      <c r="D128" s="107" t="s">
        <v>181</v>
      </c>
      <c r="E128" s="107" t="s">
        <v>182</v>
      </c>
      <c r="F128" s="107" t="s">
        <v>183</v>
      </c>
      <c r="G128" s="107" t="s">
        <v>184</v>
      </c>
    </row>
    <row r="129" spans="1:7" ht="20.100000000000001" customHeight="1">
      <c r="A129" s="111" t="s">
        <v>188</v>
      </c>
      <c r="B129" s="127" t="str">
        <f>'TB-CW'!B29</f>
        <v>MS flat 1/2"x1/8" grill in windows of approved design</v>
      </c>
      <c r="C129" s="108">
        <v>4</v>
      </c>
      <c r="D129" s="108">
        <v>2.5</v>
      </c>
      <c r="E129" s="108">
        <v>2.5</v>
      </c>
      <c r="F129" s="108"/>
      <c r="G129" s="108">
        <f>E129*D129*C129</f>
        <v>25</v>
      </c>
    </row>
    <row r="130" spans="1:7" ht="20.100000000000001" customHeight="1">
      <c r="A130" s="108"/>
      <c r="B130" s="127"/>
      <c r="C130" s="108">
        <v>0</v>
      </c>
      <c r="D130" s="108">
        <v>6</v>
      </c>
      <c r="E130" s="108">
        <v>10</v>
      </c>
      <c r="F130" s="108"/>
      <c r="G130" s="108">
        <f>E130*D130*C130</f>
        <v>0</v>
      </c>
    </row>
    <row r="131" spans="1:7" ht="20.100000000000001" customHeight="1">
      <c r="A131" s="108"/>
      <c r="B131" s="127"/>
      <c r="C131" s="108"/>
      <c r="D131" s="108"/>
      <c r="E131" s="108"/>
      <c r="F131" s="108"/>
      <c r="G131" s="108">
        <f>SUM(G129:G130)</f>
        <v>25</v>
      </c>
    </row>
    <row r="132" spans="1:7" ht="20.100000000000001" customHeight="1">
      <c r="A132" s="108"/>
      <c r="B132" s="127"/>
      <c r="C132" s="108"/>
      <c r="D132" s="108"/>
      <c r="E132" s="108" t="s">
        <v>204</v>
      </c>
      <c r="F132" s="108"/>
      <c r="G132" s="108">
        <f>G131/10.75</f>
        <v>2.3255813953488373</v>
      </c>
    </row>
    <row r="133" spans="1:7" ht="20.100000000000001" customHeight="1">
      <c r="A133" s="107" t="s">
        <v>166</v>
      </c>
      <c r="B133" s="107" t="s">
        <v>167</v>
      </c>
      <c r="C133" s="107" t="s">
        <v>180</v>
      </c>
      <c r="D133" s="107" t="s">
        <v>181</v>
      </c>
      <c r="E133" s="107" t="s">
        <v>182</v>
      </c>
      <c r="F133" s="107" t="s">
        <v>183</v>
      </c>
      <c r="G133" s="107" t="s">
        <v>184</v>
      </c>
    </row>
    <row r="134" spans="1:7" ht="20.100000000000001" customHeight="1">
      <c r="A134" s="111" t="s">
        <v>188</v>
      </c>
      <c r="B134" s="128" t="str">
        <f>'TB-CW'!B31</f>
        <v>Plain Cement Concrete including placing, compacting, finishing &amp; curing (Ratio 1:3:6)</v>
      </c>
      <c r="C134" s="108">
        <v>1</v>
      </c>
      <c r="D134" s="108">
        <v>11</v>
      </c>
      <c r="E134" s="108">
        <v>20</v>
      </c>
      <c r="F134" s="108">
        <v>0.33</v>
      </c>
      <c r="G134" s="108">
        <f>E134*D134*C134*F134</f>
        <v>72.600000000000009</v>
      </c>
    </row>
    <row r="135" spans="1:7" ht="20.100000000000001" customHeight="1">
      <c r="A135" s="108"/>
      <c r="B135" s="128"/>
      <c r="C135" s="108">
        <v>1</v>
      </c>
      <c r="D135" s="108">
        <v>6</v>
      </c>
      <c r="E135" s="108">
        <v>10</v>
      </c>
      <c r="F135" s="108">
        <v>0.33</v>
      </c>
      <c r="G135" s="108">
        <f>E135*D135*C135*F135</f>
        <v>19.8</v>
      </c>
    </row>
    <row r="136" spans="1:7" ht="20.100000000000001" customHeight="1">
      <c r="A136" s="108"/>
      <c r="B136" s="128"/>
      <c r="C136" s="108"/>
      <c r="D136" s="108"/>
      <c r="E136" s="108"/>
      <c r="F136" s="108"/>
      <c r="G136" s="108">
        <f>SUM(G134:G135)</f>
        <v>92.4</v>
      </c>
    </row>
    <row r="137" spans="1:7" ht="20.100000000000001" customHeight="1">
      <c r="A137" s="108"/>
      <c r="B137" s="128"/>
      <c r="C137" s="108"/>
      <c r="D137" s="108"/>
      <c r="E137" s="108" t="s">
        <v>204</v>
      </c>
      <c r="F137" s="108"/>
      <c r="G137" s="108">
        <f>G136/35.32</f>
        <v>2.6160815402038509</v>
      </c>
    </row>
    <row r="138" spans="1:7" ht="20.100000000000001" customHeight="1">
      <c r="A138" s="107" t="s">
        <v>166</v>
      </c>
      <c r="B138" s="107" t="s">
        <v>167</v>
      </c>
      <c r="C138" s="107" t="s">
        <v>180</v>
      </c>
      <c r="D138" s="107" t="s">
        <v>181</v>
      </c>
      <c r="E138" s="107" t="s">
        <v>182</v>
      </c>
      <c r="F138" s="107" t="s">
        <v>183</v>
      </c>
      <c r="G138" s="107" t="s">
        <v>184</v>
      </c>
    </row>
    <row r="139" spans="1:7" ht="20.100000000000001" customHeight="1">
      <c r="A139" s="111" t="s">
        <v>188</v>
      </c>
      <c r="B139" s="127" t="str">
        <f>'TB-CW'!B32</f>
        <v>Providing and applying wall putty of 2mm thickness over plastered surface to prepare the surface even and smooth complete.</v>
      </c>
      <c r="C139" s="108"/>
      <c r="D139" s="108"/>
      <c r="E139" s="108"/>
      <c r="F139" s="108"/>
      <c r="G139" s="108">
        <f>G101+G96</f>
        <v>113.48837209302326</v>
      </c>
    </row>
    <row r="140" spans="1:7" ht="20.100000000000001" customHeight="1">
      <c r="A140" s="108"/>
      <c r="B140" s="127"/>
      <c r="C140" s="108"/>
      <c r="D140" s="108"/>
      <c r="E140" s="108"/>
      <c r="F140" s="108"/>
      <c r="G140" s="108"/>
    </row>
    <row r="141" spans="1:7" ht="20.100000000000001" customHeight="1">
      <c r="A141" s="108"/>
      <c r="B141" s="127"/>
      <c r="C141" s="108"/>
      <c r="D141" s="108"/>
      <c r="E141" s="108"/>
      <c r="F141" s="108"/>
      <c r="G141" s="108"/>
    </row>
    <row r="142" spans="1:7" ht="20.100000000000001" customHeight="1">
      <c r="A142" s="108"/>
      <c r="B142" s="127"/>
      <c r="C142" s="108"/>
      <c r="D142" s="108"/>
      <c r="E142" s="108"/>
      <c r="F142" s="108"/>
      <c r="G142" s="108"/>
    </row>
    <row r="143" spans="1:7" ht="20.100000000000001" customHeight="1">
      <c r="A143" s="107" t="s">
        <v>166</v>
      </c>
      <c r="B143" s="107" t="s">
        <v>167</v>
      </c>
      <c r="C143" s="107" t="s">
        <v>180</v>
      </c>
      <c r="D143" s="107" t="s">
        <v>181</v>
      </c>
      <c r="E143" s="107" t="s">
        <v>182</v>
      </c>
      <c r="F143" s="107" t="s">
        <v>183</v>
      </c>
      <c r="G143" s="107" t="s">
        <v>184</v>
      </c>
    </row>
    <row r="144" spans="1:7" ht="20.100000000000001" customHeight="1">
      <c r="A144" s="111" t="s">
        <v>188</v>
      </c>
      <c r="B144" s="127" t="str">
        <f>'TB-CW'!B33</f>
        <v>Distempering New surface : Two coats</v>
      </c>
      <c r="C144" s="108"/>
      <c r="D144" s="108"/>
      <c r="E144" s="108"/>
      <c r="F144" s="108"/>
      <c r="G144" s="108">
        <f>G139</f>
        <v>113.48837209302326</v>
      </c>
    </row>
    <row r="145" spans="1:7" ht="20.100000000000001" customHeight="1">
      <c r="A145" s="108"/>
      <c r="B145" s="127"/>
      <c r="C145" s="108"/>
      <c r="D145" s="108"/>
      <c r="E145" s="108"/>
      <c r="F145" s="108"/>
      <c r="G145" s="108"/>
    </row>
    <row r="146" spans="1:7" ht="20.100000000000001" customHeight="1">
      <c r="A146" s="108"/>
      <c r="B146" s="127"/>
      <c r="C146" s="108"/>
      <c r="D146" s="108"/>
      <c r="E146" s="108"/>
      <c r="F146" s="108"/>
      <c r="G146" s="108"/>
    </row>
    <row r="147" spans="1:7" ht="20.100000000000001" customHeight="1">
      <c r="A147" s="108"/>
      <c r="B147" s="127"/>
      <c r="C147" s="108"/>
      <c r="D147" s="108"/>
      <c r="E147" s="108"/>
      <c r="F147" s="108"/>
      <c r="G147" s="108"/>
    </row>
    <row r="148" spans="1:7" ht="20.100000000000001" customHeight="1">
      <c r="A148" s="107" t="s">
        <v>166</v>
      </c>
      <c r="B148" s="107" t="s">
        <v>167</v>
      </c>
      <c r="C148" s="107" t="s">
        <v>180</v>
      </c>
      <c r="D148" s="107" t="s">
        <v>181</v>
      </c>
      <c r="E148" s="107" t="s">
        <v>182</v>
      </c>
      <c r="F148" s="107" t="s">
        <v>183</v>
      </c>
      <c r="G148" s="107" t="s">
        <v>184</v>
      </c>
    </row>
    <row r="149" spans="1:7" ht="20.100000000000001" customHeight="1">
      <c r="A149" s="111" t="s">
        <v>188</v>
      </c>
      <c r="B149" s="127" t="str">
        <f>'TB-CW'!B34</f>
        <v>Preparing surface &amp; painting with snowcem /
weathershield paint : First coat</v>
      </c>
      <c r="C149" s="108"/>
      <c r="D149" s="108"/>
      <c r="E149" s="108"/>
      <c r="F149" s="108"/>
      <c r="G149" s="108">
        <f>G112</f>
        <v>52.093023255813954</v>
      </c>
    </row>
    <row r="150" spans="1:7" ht="20.100000000000001" customHeight="1">
      <c r="A150" s="108"/>
      <c r="B150" s="127"/>
      <c r="C150" s="108"/>
      <c r="D150" s="108"/>
      <c r="E150" s="108"/>
      <c r="F150" s="108"/>
      <c r="G150" s="108"/>
    </row>
    <row r="151" spans="1:7" ht="20.100000000000001" customHeight="1">
      <c r="A151" s="108"/>
      <c r="B151" s="127"/>
      <c r="C151" s="108"/>
      <c r="D151" s="108"/>
      <c r="E151" s="108"/>
      <c r="F151" s="108"/>
      <c r="G151" s="108"/>
    </row>
    <row r="152" spans="1:7" ht="20.100000000000001" customHeight="1">
      <c r="A152" s="108"/>
      <c r="B152" s="127"/>
      <c r="C152" s="108"/>
      <c r="D152" s="108"/>
      <c r="E152" s="108"/>
      <c r="F152" s="108"/>
      <c r="G152" s="108"/>
    </row>
    <row r="153" spans="1:7" ht="20.100000000000001" customHeight="1">
      <c r="A153" s="107" t="s">
        <v>166</v>
      </c>
      <c r="B153" s="107" t="s">
        <v>167</v>
      </c>
      <c r="C153" s="107" t="s">
        <v>180</v>
      </c>
      <c r="D153" s="107" t="s">
        <v>181</v>
      </c>
      <c r="E153" s="107" t="s">
        <v>182</v>
      </c>
      <c r="F153" s="107" t="s">
        <v>183</v>
      </c>
      <c r="G153" s="107" t="s">
        <v>184</v>
      </c>
    </row>
    <row r="154" spans="1:7" ht="20.100000000000001" customHeight="1">
      <c r="A154" s="111" t="s">
        <v>188</v>
      </c>
      <c r="B154" s="128" t="str">
        <f>'TB-CW'!B35</f>
        <v>Preparing surface &amp; painting with snowcem /
weathershield paint : 2nd &amp; subsequent coats</v>
      </c>
      <c r="C154" s="108"/>
      <c r="D154" s="108"/>
      <c r="E154" s="108"/>
      <c r="F154" s="108"/>
      <c r="G154" s="108">
        <f>G149</f>
        <v>52.093023255813954</v>
      </c>
    </row>
    <row r="155" spans="1:7" ht="20.100000000000001" customHeight="1">
      <c r="A155" s="108"/>
      <c r="B155" s="128"/>
      <c r="C155" s="108"/>
      <c r="D155" s="108"/>
      <c r="E155" s="108"/>
      <c r="F155" s="108"/>
      <c r="G155" s="108"/>
    </row>
    <row r="156" spans="1:7" ht="20.100000000000001" customHeight="1">
      <c r="A156" s="108"/>
      <c r="B156" s="128"/>
      <c r="C156" s="108"/>
      <c r="D156" s="108"/>
      <c r="E156" s="108"/>
      <c r="F156" s="108"/>
      <c r="G156" s="108"/>
    </row>
    <row r="157" spans="1:7" ht="20.100000000000001" customHeight="1">
      <c r="A157" s="108"/>
      <c r="B157" s="128"/>
      <c r="C157" s="108"/>
      <c r="D157" s="108"/>
      <c r="E157" s="108"/>
      <c r="F157" s="108"/>
      <c r="G157" s="108"/>
    </row>
    <row r="158" spans="1:7" ht="20.100000000000001" customHeight="1">
      <c r="A158" s="107" t="s">
        <v>166</v>
      </c>
      <c r="B158" s="107" t="s">
        <v>167</v>
      </c>
      <c r="C158" s="107" t="s">
        <v>180</v>
      </c>
      <c r="D158" s="107" t="s">
        <v>181</v>
      </c>
      <c r="E158" s="107" t="s">
        <v>182</v>
      </c>
      <c r="F158" s="107" t="s">
        <v>183</v>
      </c>
      <c r="G158" s="107" t="s">
        <v>184</v>
      </c>
    </row>
    <row r="159" spans="1:7" ht="20.100000000000001" customHeight="1">
      <c r="A159" s="111" t="s">
        <v>188</v>
      </c>
      <c r="B159" s="128" t="str">
        <f>'TB-CW'!B36</f>
        <v>Single layer of tiles 10"x5"x1.25" laid over 4" earth and 1"
mud plaster on top of RC roof slab</v>
      </c>
      <c r="C159" s="108">
        <v>1</v>
      </c>
      <c r="D159" s="108">
        <v>11</v>
      </c>
      <c r="E159" s="108">
        <v>20</v>
      </c>
      <c r="F159" s="108"/>
      <c r="G159" s="108">
        <f>E159*D159*C159</f>
        <v>220</v>
      </c>
    </row>
    <row r="160" spans="1:7" ht="20.100000000000001" customHeight="1">
      <c r="A160" s="108"/>
      <c r="B160" s="128"/>
      <c r="C160" s="108"/>
      <c r="D160" s="108"/>
      <c r="E160" s="108"/>
      <c r="F160" s="108"/>
      <c r="G160" s="108"/>
    </row>
    <row r="161" spans="1:7" ht="20.100000000000001" customHeight="1">
      <c r="A161" s="108"/>
      <c r="B161" s="128"/>
      <c r="C161" s="108"/>
      <c r="D161" s="108"/>
      <c r="E161" s="108"/>
      <c r="F161" s="108"/>
      <c r="G161" s="108"/>
    </row>
    <row r="162" spans="1:7" ht="20.100000000000001" customHeight="1">
      <c r="A162" s="108"/>
      <c r="B162" s="128"/>
      <c r="C162" s="108"/>
      <c r="D162" s="108"/>
      <c r="E162" s="108"/>
      <c r="F162" s="108"/>
      <c r="G162" s="108">
        <f>G159/10.75</f>
        <v>20.465116279069768</v>
      </c>
    </row>
    <row r="163" spans="1:7" ht="20.100000000000001" customHeight="1">
      <c r="A163" s="107" t="s">
        <v>166</v>
      </c>
      <c r="B163" s="107" t="s">
        <v>167</v>
      </c>
      <c r="C163" s="107" t="s">
        <v>180</v>
      </c>
      <c r="D163" s="107" t="s">
        <v>181</v>
      </c>
      <c r="E163" s="107" t="s">
        <v>182</v>
      </c>
      <c r="F163" s="107" t="s">
        <v>183</v>
      </c>
      <c r="G163" s="107" t="s">
        <v>184</v>
      </c>
    </row>
    <row r="164" spans="1:7" ht="20.100000000000001" customHeight="1">
      <c r="A164" s="111" t="s">
        <v>188</v>
      </c>
      <c r="B164" s="128" t="str">
        <f>'C-CW'!B39</f>
        <v>1st class brick work other than building upto 10 ft.
height : Cement, sand mortar 1:6</v>
      </c>
      <c r="C164" s="108">
        <v>2</v>
      </c>
      <c r="D164" s="108">
        <v>11</v>
      </c>
      <c r="E164" s="108">
        <v>4</v>
      </c>
      <c r="F164" s="108">
        <v>0.75</v>
      </c>
      <c r="G164" s="108">
        <f>F164*E164*D164*C164</f>
        <v>66</v>
      </c>
    </row>
    <row r="165" spans="1:7" ht="20.100000000000001" customHeight="1">
      <c r="A165" s="108"/>
      <c r="B165" s="128"/>
      <c r="C165" s="108">
        <v>2</v>
      </c>
      <c r="D165" s="108">
        <v>20</v>
      </c>
      <c r="E165" s="108">
        <v>4</v>
      </c>
      <c r="F165" s="108">
        <v>0.75</v>
      </c>
      <c r="G165" s="108">
        <f>F165*E165*D165*C165</f>
        <v>120</v>
      </c>
    </row>
    <row r="166" spans="1:7" ht="20.100000000000001" customHeight="1">
      <c r="A166" s="108"/>
      <c r="B166" s="128"/>
      <c r="C166" s="108"/>
      <c r="D166" s="108"/>
      <c r="E166" s="108"/>
      <c r="F166" s="108"/>
      <c r="G166" s="108">
        <f>SUM(G164:G165)</f>
        <v>186</v>
      </c>
    </row>
    <row r="167" spans="1:7" ht="20.100000000000001" customHeight="1">
      <c r="A167" s="108"/>
      <c r="B167" s="128"/>
      <c r="C167" s="108"/>
      <c r="D167" s="108"/>
      <c r="E167" s="108"/>
      <c r="F167" s="108"/>
      <c r="G167" s="108">
        <f>G166/35.32</f>
        <v>5.2661381653454136</v>
      </c>
    </row>
  </sheetData>
  <mergeCells count="39">
    <mergeCell ref="A1:G1"/>
    <mergeCell ref="C81:F81"/>
    <mergeCell ref="C70:F70"/>
    <mergeCell ref="C71:F71"/>
    <mergeCell ref="C75:F75"/>
    <mergeCell ref="C76:F76"/>
    <mergeCell ref="C80:F80"/>
    <mergeCell ref="B58:B61"/>
    <mergeCell ref="B3:B6"/>
    <mergeCell ref="B8:B11"/>
    <mergeCell ref="B13:B16"/>
    <mergeCell ref="B18:B21"/>
    <mergeCell ref="B23:B26"/>
    <mergeCell ref="B28:B31"/>
    <mergeCell ref="B33:B36"/>
    <mergeCell ref="B38:B41"/>
    <mergeCell ref="B43:B46"/>
    <mergeCell ref="B48:B51"/>
    <mergeCell ref="B53:B56"/>
    <mergeCell ref="B124:B127"/>
    <mergeCell ref="B63:B66"/>
    <mergeCell ref="B68:B71"/>
    <mergeCell ref="B73:B76"/>
    <mergeCell ref="B78:B81"/>
    <mergeCell ref="B83:B86"/>
    <mergeCell ref="B88:B91"/>
    <mergeCell ref="B93:B96"/>
    <mergeCell ref="B98:B107"/>
    <mergeCell ref="B109:B112"/>
    <mergeCell ref="B114:B117"/>
    <mergeCell ref="B119:B122"/>
    <mergeCell ref="B159:B162"/>
    <mergeCell ref="B164:B167"/>
    <mergeCell ref="B129:B132"/>
    <mergeCell ref="B134:B137"/>
    <mergeCell ref="B139:B142"/>
    <mergeCell ref="B144:B147"/>
    <mergeCell ref="B149:B152"/>
    <mergeCell ref="B154:B15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23"/>
  <sheetViews>
    <sheetView view="pageBreakPreview" zoomScale="80" zoomScaleSheetLayoutView="80" workbookViewId="0">
      <selection activeCell="F3" sqref="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6.285156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27.6" customHeight="1" thickBot="1">
      <c r="A1" s="117" t="str">
        <f>'C-CW'!A1:H1</f>
        <v xml:space="preserve">20- PSB- 127 Gandaf Swabi
</v>
      </c>
      <c r="B1" s="118"/>
      <c r="C1" s="118"/>
      <c r="D1" s="118"/>
      <c r="E1" s="118"/>
      <c r="F1" s="118"/>
      <c r="G1" s="118"/>
      <c r="H1" s="119"/>
      <c r="I1" s="1"/>
      <c r="J1" s="1"/>
      <c r="K1" s="1"/>
      <c r="L1" s="1"/>
      <c r="M1" s="2"/>
      <c r="N1" s="2"/>
      <c r="O1" s="2"/>
    </row>
    <row r="2" spans="1:15" s="36" customFormat="1" ht="29.25" customHeight="1">
      <c r="A2" s="120" t="s">
        <v>7</v>
      </c>
      <c r="B2" s="122" t="s">
        <v>0</v>
      </c>
      <c r="C2" s="124" t="s">
        <v>1</v>
      </c>
      <c r="D2" s="124" t="s">
        <v>4</v>
      </c>
      <c r="E2" s="124"/>
      <c r="F2" s="124"/>
      <c r="G2" s="124" t="s">
        <v>5</v>
      </c>
      <c r="H2" s="126"/>
      <c r="I2" s="34"/>
      <c r="J2" s="34"/>
      <c r="K2" s="34"/>
      <c r="L2" s="34"/>
      <c r="M2" s="34"/>
      <c r="N2" s="34"/>
      <c r="O2" s="35"/>
    </row>
    <row r="3" spans="1:15" s="36" customFormat="1" ht="30.75" customHeight="1" thickBot="1">
      <c r="A3" s="131"/>
      <c r="B3" s="132"/>
      <c r="C3" s="133"/>
      <c r="D3" s="64" t="s">
        <v>2</v>
      </c>
      <c r="E3" s="37" t="s">
        <v>250</v>
      </c>
      <c r="F3" s="38" t="s">
        <v>252</v>
      </c>
      <c r="G3" s="37" t="s">
        <v>2</v>
      </c>
      <c r="H3" s="39" t="s">
        <v>3</v>
      </c>
      <c r="I3" s="34"/>
      <c r="J3" s="34"/>
      <c r="K3" s="34"/>
      <c r="L3" s="34"/>
      <c r="M3" s="34"/>
      <c r="N3" s="34"/>
      <c r="O3" s="35"/>
    </row>
    <row r="4" spans="1:15" s="36" customFormat="1" ht="30.75" customHeight="1">
      <c r="A4" s="71"/>
      <c r="B4" s="75" t="s">
        <v>222</v>
      </c>
      <c r="C4" s="73"/>
      <c r="D4" s="74"/>
      <c r="E4" s="74"/>
      <c r="F4" s="71"/>
      <c r="G4" s="67"/>
      <c r="H4" s="68"/>
      <c r="I4" s="34"/>
      <c r="J4" s="34"/>
      <c r="K4" s="34"/>
      <c r="L4" s="34"/>
      <c r="M4" s="34"/>
      <c r="N4" s="34"/>
      <c r="O4" s="35"/>
    </row>
    <row r="5" spans="1:15" s="3" customFormat="1" ht="26.25" customHeight="1">
      <c r="A5" s="55"/>
      <c r="B5" s="56" t="s">
        <v>170</v>
      </c>
      <c r="C5" s="57"/>
      <c r="D5" s="57"/>
      <c r="E5" s="57"/>
      <c r="F5" s="57"/>
      <c r="G5" s="22"/>
      <c r="H5" s="21"/>
      <c r="I5" s="1"/>
      <c r="J5" s="1"/>
      <c r="K5" s="1"/>
      <c r="L5" s="1"/>
      <c r="M5" s="1"/>
      <c r="N5" s="1"/>
      <c r="O5" s="2"/>
    </row>
    <row r="6" spans="1:15" s="8" customFormat="1" ht="45" customHeight="1">
      <c r="A6" s="23" t="s">
        <v>60</v>
      </c>
      <c r="B6" s="20" t="s">
        <v>65</v>
      </c>
      <c r="C6" s="17" t="s">
        <v>19</v>
      </c>
      <c r="D6" s="27">
        <v>50</v>
      </c>
      <c r="E6" s="27"/>
      <c r="F6" s="100"/>
      <c r="G6" s="25" t="e">
        <f>#REF!+#REF!</f>
        <v>#REF!</v>
      </c>
      <c r="H6" s="25" t="e">
        <f>ROUND(G6*#REF!,2)</f>
        <v>#REF!</v>
      </c>
      <c r="I6" s="1"/>
      <c r="J6" s="1"/>
      <c r="K6" s="1"/>
      <c r="L6" s="1"/>
      <c r="M6" s="1"/>
      <c r="N6" s="1"/>
      <c r="O6" s="7"/>
    </row>
    <row r="7" spans="1:15" s="8" customFormat="1" ht="45" customHeight="1">
      <c r="A7" s="23" t="s">
        <v>55</v>
      </c>
      <c r="B7" s="20" t="s">
        <v>59</v>
      </c>
      <c r="C7" s="17" t="s">
        <v>19</v>
      </c>
      <c r="D7" s="27">
        <v>50</v>
      </c>
      <c r="E7" s="27"/>
      <c r="F7" s="100"/>
      <c r="G7" s="25" t="e">
        <f>#REF!+#REF!</f>
        <v>#REF!</v>
      </c>
      <c r="H7" s="25" t="e">
        <f>ROUND(G7*#REF!,2)</f>
        <v>#REF!</v>
      </c>
      <c r="I7" s="1"/>
      <c r="J7" s="1"/>
      <c r="K7" s="1"/>
      <c r="L7" s="1"/>
      <c r="M7" s="1"/>
      <c r="N7" s="1"/>
      <c r="O7" s="7"/>
    </row>
    <row r="8" spans="1:15" s="8" customFormat="1" ht="46.5" customHeight="1">
      <c r="A8" s="23" t="s">
        <v>120</v>
      </c>
      <c r="B8" s="20" t="s">
        <v>127</v>
      </c>
      <c r="C8" s="17" t="s">
        <v>19</v>
      </c>
      <c r="D8" s="40">
        <v>60</v>
      </c>
      <c r="E8" s="40"/>
      <c r="F8" s="100"/>
      <c r="G8" s="25"/>
      <c r="H8" s="25"/>
      <c r="I8" s="1"/>
      <c r="J8" s="1"/>
      <c r="K8" s="1"/>
      <c r="L8" s="1"/>
      <c r="M8" s="1"/>
      <c r="N8" s="1"/>
      <c r="O8" s="7"/>
    </row>
    <row r="9" spans="1:15" s="8" customFormat="1" ht="46.5" customHeight="1">
      <c r="A9" s="23" t="s">
        <v>121</v>
      </c>
      <c r="B9" s="20" t="s">
        <v>128</v>
      </c>
      <c r="C9" s="17" t="s">
        <v>19</v>
      </c>
      <c r="D9" s="40">
        <v>60</v>
      </c>
      <c r="E9" s="40"/>
      <c r="F9" s="100"/>
      <c r="G9" s="25"/>
      <c r="H9" s="25"/>
      <c r="I9" s="1"/>
      <c r="J9" s="1"/>
      <c r="K9" s="1"/>
      <c r="L9" s="1"/>
      <c r="M9" s="1"/>
      <c r="N9" s="1"/>
      <c r="O9" s="7"/>
    </row>
    <row r="10" spans="1:15" s="8" customFormat="1" ht="46.5" customHeight="1">
      <c r="A10" s="23" t="s">
        <v>122</v>
      </c>
      <c r="B10" s="20" t="s">
        <v>129</v>
      </c>
      <c r="C10" s="17" t="s">
        <v>19</v>
      </c>
      <c r="D10" s="40">
        <v>15</v>
      </c>
      <c r="E10" s="40"/>
      <c r="F10" s="100"/>
      <c r="G10" s="25"/>
      <c r="H10" s="25"/>
      <c r="I10" s="1"/>
      <c r="J10" s="1"/>
      <c r="K10" s="1"/>
      <c r="L10" s="1"/>
      <c r="M10" s="1"/>
      <c r="N10" s="1"/>
      <c r="O10" s="7"/>
    </row>
    <row r="11" spans="1:15" s="8" customFormat="1" ht="45" customHeight="1">
      <c r="A11" s="23" t="s">
        <v>32</v>
      </c>
      <c r="B11" s="20" t="s">
        <v>66</v>
      </c>
      <c r="C11" s="17" t="s">
        <v>27</v>
      </c>
      <c r="D11" s="27">
        <v>4</v>
      </c>
      <c r="E11" s="27"/>
      <c r="F11" s="100"/>
      <c r="G11" s="25" t="e">
        <f>#REF!+#REF!</f>
        <v>#REF!</v>
      </c>
      <c r="H11" s="25" t="e">
        <f>ROUND(G11*#REF!,2)</f>
        <v>#REF!</v>
      </c>
      <c r="I11" s="1"/>
      <c r="J11" s="1"/>
      <c r="K11" s="1"/>
      <c r="L11" s="1"/>
      <c r="M11" s="1"/>
      <c r="N11" s="1"/>
      <c r="O11" s="7"/>
    </row>
    <row r="12" spans="1:15" s="8" customFormat="1" ht="48.75" customHeight="1">
      <c r="A12" s="31" t="s">
        <v>31</v>
      </c>
      <c r="B12" s="20" t="s">
        <v>49</v>
      </c>
      <c r="C12" s="17" t="s">
        <v>27</v>
      </c>
      <c r="D12" s="27">
        <v>4</v>
      </c>
      <c r="E12" s="27"/>
      <c r="F12" s="100"/>
      <c r="G12" s="25" t="e">
        <f>#REF!+#REF!</f>
        <v>#REF!</v>
      </c>
      <c r="H12" s="25" t="e">
        <f>ROUND(G12*#REF!,2)</f>
        <v>#REF!</v>
      </c>
      <c r="I12" s="1"/>
      <c r="J12" s="1"/>
      <c r="K12" s="1"/>
      <c r="L12" s="1"/>
      <c r="M12" s="1"/>
      <c r="N12" s="1"/>
      <c r="O12" s="7"/>
    </row>
    <row r="13" spans="1:15" s="8" customFormat="1" ht="45.75" customHeight="1">
      <c r="A13" s="31" t="s">
        <v>33</v>
      </c>
      <c r="B13" s="30" t="s">
        <v>50</v>
      </c>
      <c r="C13" s="17" t="s">
        <v>27</v>
      </c>
      <c r="D13" s="27">
        <v>4</v>
      </c>
      <c r="E13" s="27"/>
      <c r="F13" s="100"/>
      <c r="G13" s="25" t="e">
        <f>#REF!+#REF!</f>
        <v>#REF!</v>
      </c>
      <c r="H13" s="25" t="e">
        <f>ROUND(G13*#REF!,2)</f>
        <v>#REF!</v>
      </c>
      <c r="I13" s="1"/>
      <c r="J13" s="1"/>
      <c r="K13" s="1"/>
      <c r="L13" s="1"/>
      <c r="M13" s="1"/>
      <c r="N13" s="1"/>
      <c r="O13" s="7"/>
    </row>
    <row r="14" spans="1:15" s="8" customFormat="1" ht="43.5" customHeight="1">
      <c r="A14" s="31" t="s">
        <v>52</v>
      </c>
      <c r="B14" s="20" t="s">
        <v>58</v>
      </c>
      <c r="C14" s="17" t="s">
        <v>27</v>
      </c>
      <c r="D14" s="27">
        <v>1</v>
      </c>
      <c r="E14" s="27"/>
      <c r="F14" s="100"/>
      <c r="G14" s="25" t="e">
        <f>#REF!+#REF!</f>
        <v>#REF!</v>
      </c>
      <c r="H14" s="25" t="e">
        <f>ROUND(G14*#REF!,2)</f>
        <v>#REF!</v>
      </c>
      <c r="I14" s="1"/>
      <c r="J14" s="1"/>
      <c r="K14" s="1"/>
      <c r="L14" s="1"/>
      <c r="M14" s="1"/>
      <c r="N14" s="1"/>
      <c r="O14" s="7"/>
    </row>
    <row r="15" spans="1:15" s="8" customFormat="1" ht="46.5" customHeight="1">
      <c r="A15" s="23" t="s">
        <v>87</v>
      </c>
      <c r="B15" s="20" t="s">
        <v>88</v>
      </c>
      <c r="C15" s="17" t="s">
        <v>27</v>
      </c>
      <c r="D15" s="40">
        <v>1</v>
      </c>
      <c r="E15" s="40"/>
      <c r="F15" s="100"/>
      <c r="G15" s="25"/>
      <c r="H15" s="25"/>
      <c r="I15" s="1"/>
      <c r="J15" s="1"/>
      <c r="K15" s="1"/>
      <c r="L15" s="1"/>
      <c r="M15" s="1"/>
      <c r="N15" s="1"/>
      <c r="O15" s="7"/>
    </row>
    <row r="16" spans="1:15" s="8" customFormat="1" ht="51" customHeight="1">
      <c r="A16" s="31" t="s">
        <v>53</v>
      </c>
      <c r="B16" s="20" t="s">
        <v>90</v>
      </c>
      <c r="C16" s="17" t="s">
        <v>27</v>
      </c>
      <c r="D16" s="27">
        <v>1</v>
      </c>
      <c r="E16" s="27"/>
      <c r="F16" s="100"/>
      <c r="G16" s="25" t="e">
        <f>#REF!+#REF!</f>
        <v>#REF!</v>
      </c>
      <c r="H16" s="25" t="e">
        <f>ROUND(G16*#REF!,2)</f>
        <v>#REF!</v>
      </c>
      <c r="I16" s="1"/>
      <c r="J16" s="1"/>
      <c r="K16" s="1"/>
      <c r="L16" s="1"/>
      <c r="M16" s="1"/>
      <c r="N16" s="1"/>
      <c r="O16" s="7"/>
    </row>
    <row r="17" spans="1:15" s="8" customFormat="1" ht="51" customHeight="1">
      <c r="A17" s="31" t="s">
        <v>123</v>
      </c>
      <c r="B17" s="20" t="s">
        <v>130</v>
      </c>
      <c r="C17" s="17" t="s">
        <v>17</v>
      </c>
      <c r="D17" s="27">
        <v>0.5</v>
      </c>
      <c r="E17" s="27"/>
      <c r="F17" s="100"/>
      <c r="G17" s="25" t="e">
        <f>#REF!+#REF!</f>
        <v>#REF!</v>
      </c>
      <c r="H17" s="25" t="e">
        <f>ROUND(G17*#REF!,2)</f>
        <v>#REF!</v>
      </c>
      <c r="I17" s="1"/>
      <c r="J17" s="1"/>
      <c r="K17" s="1"/>
      <c r="L17" s="1"/>
      <c r="M17" s="1"/>
      <c r="N17" s="1"/>
      <c r="O17" s="7"/>
    </row>
    <row r="18" spans="1:15" s="8" customFormat="1" ht="51" customHeight="1">
      <c r="A18" s="31" t="s">
        <v>201</v>
      </c>
      <c r="B18" s="20" t="s">
        <v>200</v>
      </c>
      <c r="C18" s="17" t="s">
        <v>27</v>
      </c>
      <c r="D18" s="27">
        <v>4</v>
      </c>
      <c r="E18" s="27"/>
      <c r="F18" s="100"/>
      <c r="G18" s="25" t="e">
        <f>#REF!+#REF!</f>
        <v>#REF!</v>
      </c>
      <c r="H18" s="25" t="e">
        <f>ROUND(G18*#REF!,2)</f>
        <v>#REF!</v>
      </c>
      <c r="I18" s="1"/>
      <c r="J18" s="1"/>
      <c r="K18" s="1"/>
      <c r="L18" s="1"/>
      <c r="M18" s="1"/>
      <c r="N18" s="1"/>
      <c r="O18" s="7"/>
    </row>
    <row r="19" spans="1:15" s="8" customFormat="1" ht="43.5" customHeight="1">
      <c r="A19" s="31" t="s">
        <v>51</v>
      </c>
      <c r="B19" s="20" t="s">
        <v>89</v>
      </c>
      <c r="C19" s="17" t="s">
        <v>27</v>
      </c>
      <c r="D19" s="27">
        <v>2</v>
      </c>
      <c r="E19" s="27"/>
      <c r="F19" s="100"/>
      <c r="G19" s="25" t="e">
        <f>#REF!+#REF!</f>
        <v>#REF!</v>
      </c>
      <c r="H19" s="25" t="e">
        <f>ROUND(G19*#REF!,2)</f>
        <v>#REF!</v>
      </c>
      <c r="I19" s="1"/>
      <c r="J19" s="1"/>
      <c r="K19" s="1"/>
      <c r="L19" s="1"/>
      <c r="M19" s="1"/>
      <c r="N19" s="1"/>
      <c r="O19" s="7"/>
    </row>
    <row r="20" spans="1:15" s="8" customFormat="1" ht="51" customHeight="1">
      <c r="A20" s="31" t="s">
        <v>124</v>
      </c>
      <c r="B20" s="20" t="s">
        <v>131</v>
      </c>
      <c r="C20" s="17" t="s">
        <v>27</v>
      </c>
      <c r="D20" s="27">
        <v>1</v>
      </c>
      <c r="E20" s="27"/>
      <c r="F20" s="100"/>
      <c r="G20" s="25" t="e">
        <f>#REF!+#REF!</f>
        <v>#REF!</v>
      </c>
      <c r="H20" s="25" t="e">
        <f>ROUND(G20*#REF!,2)</f>
        <v>#REF!</v>
      </c>
      <c r="I20" s="1"/>
      <c r="J20" s="1"/>
      <c r="K20" s="1"/>
      <c r="L20" s="1"/>
      <c r="M20" s="1"/>
      <c r="N20" s="1"/>
      <c r="O20" s="7"/>
    </row>
    <row r="21" spans="1:15" s="8" customFormat="1" ht="51" customHeight="1">
      <c r="A21" s="31" t="s">
        <v>125</v>
      </c>
      <c r="B21" s="20" t="s">
        <v>126</v>
      </c>
      <c r="C21" s="17" t="s">
        <v>27</v>
      </c>
      <c r="D21" s="27">
        <v>1</v>
      </c>
      <c r="E21" s="27"/>
      <c r="F21" s="100"/>
      <c r="G21" s="25" t="e">
        <f>#REF!+#REF!</f>
        <v>#REF!</v>
      </c>
      <c r="H21" s="25" t="e">
        <f>ROUND(G21*#REF!,2)</f>
        <v>#REF!</v>
      </c>
      <c r="I21" s="1"/>
      <c r="J21" s="1"/>
      <c r="K21" s="1"/>
      <c r="L21" s="1"/>
      <c r="M21" s="1"/>
      <c r="N21" s="1"/>
      <c r="O21" s="7"/>
    </row>
    <row r="22" spans="1:15" s="8" customFormat="1" ht="2.25" customHeight="1">
      <c r="A22" s="31"/>
      <c r="B22" s="20"/>
      <c r="C22" s="17"/>
      <c r="D22" s="27"/>
      <c r="E22" s="27"/>
      <c r="F22" s="100"/>
      <c r="G22" s="25"/>
      <c r="H22" s="25"/>
      <c r="I22" s="1"/>
      <c r="J22" s="1"/>
      <c r="K22" s="1"/>
      <c r="L22" s="1"/>
      <c r="M22" s="1"/>
      <c r="N22" s="1"/>
      <c r="O22" s="7"/>
    </row>
    <row r="23" spans="1:15" s="16" customFormat="1" ht="39" customHeight="1">
      <c r="A23" s="32"/>
      <c r="B23" s="11" t="s">
        <v>13</v>
      </c>
      <c r="C23" s="12"/>
      <c r="D23" s="12"/>
      <c r="E23" s="12"/>
      <c r="F23" s="101"/>
      <c r="G23" s="13"/>
      <c r="H23" s="13" t="e">
        <f>SUM(H6:H22)</f>
        <v>#REF!</v>
      </c>
      <c r="I23" s="14"/>
      <c r="J23" s="14"/>
      <c r="K23" s="14"/>
      <c r="L23" s="14"/>
      <c r="M23" s="14"/>
      <c r="N23" s="14"/>
      <c r="O23" s="15"/>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31"/>
  <sheetViews>
    <sheetView view="pageBreakPreview" zoomScale="80" zoomScaleSheetLayoutView="80" workbookViewId="0">
      <selection activeCell="F3" sqref="F3"/>
    </sheetView>
  </sheetViews>
  <sheetFormatPr defaultColWidth="9.140625" defaultRowHeight="15"/>
  <cols>
    <col min="1" max="1" width="12.140625" style="10" customWidth="1"/>
    <col min="2" max="2" width="63.28515625" style="9" customWidth="1"/>
    <col min="3" max="3" width="7.85546875" style="9" bestFit="1" customWidth="1"/>
    <col min="4" max="5" width="11.85546875" style="9" customWidth="1"/>
    <col min="6" max="6" width="16.28515625" style="28" customWidth="1"/>
    <col min="7" max="7" width="11.85546875" style="9" hidden="1" customWidth="1"/>
    <col min="8" max="8" width="17.5703125" style="9" hidden="1" customWidth="1"/>
    <col min="9" max="9" width="12.85546875" style="9" bestFit="1" customWidth="1"/>
    <col min="10" max="10" width="9" style="9" customWidth="1"/>
    <col min="11" max="12" width="15.140625" style="9" customWidth="1"/>
    <col min="13" max="13" width="12" style="9" customWidth="1"/>
    <col min="14" max="14" width="13.28515625" style="9" bestFit="1" customWidth="1"/>
    <col min="15" max="15" width="12.28515625" style="9" bestFit="1" customWidth="1"/>
    <col min="16" max="16384" width="9.140625" style="9"/>
  </cols>
  <sheetData>
    <row r="1" spans="1:15" s="3" customFormat="1" ht="26.45" customHeight="1" thickBot="1">
      <c r="A1" s="117" t="str">
        <f>REH!A1</f>
        <v xml:space="preserve">20- PSB- 127 Gandaf Swabi
</v>
      </c>
      <c r="B1" s="118"/>
      <c r="C1" s="118"/>
      <c r="D1" s="118"/>
      <c r="E1" s="118"/>
      <c r="F1" s="118"/>
      <c r="G1" s="118"/>
      <c r="H1" s="119"/>
      <c r="I1" s="1"/>
      <c r="J1" s="1"/>
      <c r="K1" s="1"/>
      <c r="L1" s="1"/>
      <c r="M1" s="2"/>
      <c r="N1" s="2"/>
      <c r="O1" s="2"/>
    </row>
    <row r="2" spans="1:15" s="36" customFormat="1" ht="29.25" customHeight="1">
      <c r="A2" s="120" t="s">
        <v>7</v>
      </c>
      <c r="B2" s="122" t="s">
        <v>0</v>
      </c>
      <c r="C2" s="124" t="s">
        <v>1</v>
      </c>
      <c r="D2" s="124" t="s">
        <v>4</v>
      </c>
      <c r="E2" s="124"/>
      <c r="F2" s="124"/>
      <c r="G2" s="124" t="s">
        <v>5</v>
      </c>
      <c r="H2" s="126"/>
      <c r="I2" s="34"/>
      <c r="J2" s="34"/>
      <c r="K2" s="34"/>
      <c r="L2" s="34"/>
      <c r="M2" s="34"/>
      <c r="N2" s="34"/>
      <c r="O2" s="35"/>
    </row>
    <row r="3" spans="1:15" s="36" customFormat="1" ht="30.75" customHeight="1" thickBot="1">
      <c r="A3" s="131"/>
      <c r="B3" s="132"/>
      <c r="C3" s="133"/>
      <c r="D3" s="64" t="s">
        <v>2</v>
      </c>
      <c r="E3" s="37" t="s">
        <v>250</v>
      </c>
      <c r="F3" s="38" t="s">
        <v>252</v>
      </c>
      <c r="G3" s="37" t="s">
        <v>2</v>
      </c>
      <c r="H3" s="39" t="s">
        <v>3</v>
      </c>
      <c r="I3" s="34"/>
      <c r="J3" s="34"/>
      <c r="K3" s="34"/>
      <c r="L3" s="34"/>
      <c r="M3" s="34"/>
      <c r="N3" s="34"/>
      <c r="O3" s="35"/>
    </row>
    <row r="4" spans="1:15" s="36" customFormat="1" ht="30.75" customHeight="1">
      <c r="A4" s="71"/>
      <c r="B4" s="72" t="s">
        <v>171</v>
      </c>
      <c r="C4" s="73"/>
      <c r="D4" s="74"/>
      <c r="E4" s="74"/>
      <c r="F4" s="71"/>
      <c r="G4" s="67"/>
      <c r="H4" s="68"/>
      <c r="I4" s="34"/>
      <c r="J4" s="34"/>
      <c r="K4" s="34"/>
      <c r="L4" s="34"/>
      <c r="M4" s="34"/>
      <c r="N4" s="34"/>
      <c r="O4" s="35"/>
    </row>
    <row r="5" spans="1:15" s="3" customFormat="1" ht="26.25" customHeight="1">
      <c r="A5" s="55"/>
      <c r="B5" s="56" t="s">
        <v>172</v>
      </c>
      <c r="C5" s="57"/>
      <c r="D5" s="57"/>
      <c r="E5" s="57"/>
      <c r="F5" s="57"/>
      <c r="G5" s="22"/>
      <c r="H5" s="21"/>
      <c r="I5" s="1"/>
      <c r="J5" s="1"/>
      <c r="K5" s="1"/>
      <c r="L5" s="1"/>
      <c r="M5" s="1"/>
      <c r="N5" s="1"/>
      <c r="O5" s="2"/>
    </row>
    <row r="6" spans="1:15" s="8" customFormat="1" ht="79.5" customHeight="1">
      <c r="A6" s="23" t="s">
        <v>132</v>
      </c>
      <c r="B6" s="20" t="s">
        <v>152</v>
      </c>
      <c r="C6" s="17" t="s">
        <v>27</v>
      </c>
      <c r="D6" s="27">
        <v>4</v>
      </c>
      <c r="E6" s="27"/>
      <c r="F6" s="25"/>
      <c r="G6" s="25" t="e">
        <f>#REF!+#REF!</f>
        <v>#REF!</v>
      </c>
      <c r="H6" s="25" t="e">
        <f>ROUND(G6*#REF!,2)</f>
        <v>#REF!</v>
      </c>
      <c r="I6" s="1"/>
      <c r="J6" s="1"/>
      <c r="K6" s="1"/>
      <c r="L6" s="1"/>
      <c r="M6" s="1"/>
      <c r="N6" s="1"/>
      <c r="O6" s="7"/>
    </row>
    <row r="7" spans="1:15" s="8" customFormat="1" ht="66" customHeight="1">
      <c r="A7" s="23" t="s">
        <v>133</v>
      </c>
      <c r="B7" s="20" t="s">
        <v>153</v>
      </c>
      <c r="C7" s="17" t="s">
        <v>27</v>
      </c>
      <c r="D7" s="27">
        <v>4</v>
      </c>
      <c r="E7" s="27"/>
      <c r="F7" s="25"/>
      <c r="G7" s="25" t="e">
        <f>#REF!+#REF!</f>
        <v>#REF!</v>
      </c>
      <c r="H7" s="25" t="e">
        <f>ROUND(G7*#REF!,2)</f>
        <v>#REF!</v>
      </c>
      <c r="I7" s="1"/>
      <c r="J7" s="1"/>
      <c r="K7" s="1"/>
      <c r="L7" s="1"/>
      <c r="M7" s="1"/>
      <c r="N7" s="1"/>
      <c r="O7" s="7"/>
    </row>
    <row r="8" spans="1:15" s="8" customFormat="1" ht="69" customHeight="1">
      <c r="A8" s="23" t="s">
        <v>134</v>
      </c>
      <c r="B8" s="20" t="s">
        <v>154</v>
      </c>
      <c r="C8" s="17" t="s">
        <v>27</v>
      </c>
      <c r="D8" s="27">
        <v>4</v>
      </c>
      <c r="E8" s="27"/>
      <c r="F8" s="25"/>
      <c r="G8" s="25" t="e">
        <f>#REF!+#REF!</f>
        <v>#REF!</v>
      </c>
      <c r="H8" s="25" t="e">
        <f>ROUND(G8*#REF!,2)</f>
        <v>#REF!</v>
      </c>
      <c r="I8" s="1"/>
      <c r="J8" s="1"/>
      <c r="K8" s="1"/>
      <c r="L8" s="1"/>
      <c r="M8" s="1"/>
      <c r="N8" s="1"/>
      <c r="O8" s="7"/>
    </row>
    <row r="9" spans="1:15" s="8" customFormat="1" ht="64.5" customHeight="1">
      <c r="A9" s="23" t="s">
        <v>82</v>
      </c>
      <c r="B9" s="20" t="s">
        <v>81</v>
      </c>
      <c r="C9" s="17" t="s">
        <v>27</v>
      </c>
      <c r="D9" s="27">
        <v>0</v>
      </c>
      <c r="E9" s="27"/>
      <c r="F9" s="25"/>
      <c r="G9" s="25" t="e">
        <f>#REF!+#REF!</f>
        <v>#REF!</v>
      </c>
      <c r="H9" s="25" t="e">
        <f>ROUND(G9*#REF!,2)</f>
        <v>#REF!</v>
      </c>
      <c r="I9" s="1"/>
      <c r="J9" s="1"/>
      <c r="K9" s="1"/>
      <c r="L9" s="1"/>
      <c r="M9" s="1"/>
      <c r="N9" s="1"/>
      <c r="O9" s="7"/>
    </row>
    <row r="10" spans="1:15" s="8" customFormat="1" ht="37.5" customHeight="1">
      <c r="A10" s="23" t="s">
        <v>86</v>
      </c>
      <c r="B10" s="20" t="s">
        <v>85</v>
      </c>
      <c r="C10" s="17" t="s">
        <v>27</v>
      </c>
      <c r="D10" s="27">
        <v>4</v>
      </c>
      <c r="E10" s="27"/>
      <c r="F10" s="25"/>
      <c r="G10" s="25" t="e">
        <f>#REF!+#REF!</f>
        <v>#REF!</v>
      </c>
      <c r="H10" s="25" t="e">
        <f>ROUND(G10*#REF!,2)</f>
        <v>#REF!</v>
      </c>
      <c r="I10" s="1"/>
      <c r="J10" s="1"/>
      <c r="K10" s="1"/>
      <c r="L10" s="1"/>
      <c r="M10" s="1"/>
      <c r="N10" s="1"/>
      <c r="O10" s="7"/>
    </row>
    <row r="11" spans="1:15" s="8" customFormat="1" ht="37.5" customHeight="1">
      <c r="A11" s="23" t="s">
        <v>84</v>
      </c>
      <c r="B11" s="20" t="s">
        <v>83</v>
      </c>
      <c r="C11" s="17" t="s">
        <v>27</v>
      </c>
      <c r="D11" s="27">
        <v>4</v>
      </c>
      <c r="E11" s="27"/>
      <c r="F11" s="25"/>
      <c r="G11" s="25" t="e">
        <f>#REF!+#REF!</f>
        <v>#REF!</v>
      </c>
      <c r="H11" s="25" t="e">
        <f>ROUND(G11*#REF!,2)</f>
        <v>#REF!</v>
      </c>
      <c r="I11" s="1"/>
      <c r="J11" s="1"/>
      <c r="K11" s="1"/>
      <c r="L11" s="1"/>
      <c r="M11" s="1"/>
      <c r="N11" s="1"/>
      <c r="O11" s="7"/>
    </row>
    <row r="12" spans="1:15" s="8" customFormat="1" ht="37.5" customHeight="1">
      <c r="A12" s="23" t="s">
        <v>135</v>
      </c>
      <c r="B12" s="20" t="s">
        <v>155</v>
      </c>
      <c r="C12" s="17" t="s">
        <v>27</v>
      </c>
      <c r="D12" s="27">
        <v>4</v>
      </c>
      <c r="E12" s="27"/>
      <c r="F12" s="25"/>
      <c r="G12" s="25" t="e">
        <f>#REF!+#REF!</f>
        <v>#REF!</v>
      </c>
      <c r="H12" s="25" t="e">
        <f>ROUND(G12*#REF!,2)</f>
        <v>#REF!</v>
      </c>
      <c r="I12" s="1"/>
      <c r="J12" s="1"/>
      <c r="K12" s="1"/>
      <c r="L12" s="1"/>
      <c r="M12" s="1"/>
      <c r="N12" s="1"/>
      <c r="O12" s="7"/>
    </row>
    <row r="13" spans="1:15" s="8" customFormat="1" ht="37.5" customHeight="1">
      <c r="A13" s="23" t="s">
        <v>136</v>
      </c>
      <c r="B13" s="20" t="s">
        <v>156</v>
      </c>
      <c r="C13" s="17" t="s">
        <v>27</v>
      </c>
      <c r="D13" s="27">
        <v>4</v>
      </c>
      <c r="E13" s="27"/>
      <c r="F13" s="25"/>
      <c r="G13" s="25" t="e">
        <f>#REF!+#REF!</f>
        <v>#REF!</v>
      </c>
      <c r="H13" s="25" t="e">
        <f>ROUND(G13*#REF!,2)</f>
        <v>#REF!</v>
      </c>
      <c r="I13" s="1"/>
      <c r="J13" s="1"/>
      <c r="K13" s="1"/>
      <c r="L13" s="1"/>
      <c r="M13" s="1"/>
      <c r="N13" s="1"/>
      <c r="O13" s="7"/>
    </row>
    <row r="14" spans="1:15" s="8" customFormat="1" ht="50.25" customHeight="1">
      <c r="A14" s="23" t="s">
        <v>137</v>
      </c>
      <c r="B14" s="20" t="s">
        <v>157</v>
      </c>
      <c r="C14" s="17" t="s">
        <v>27</v>
      </c>
      <c r="D14" s="27">
        <v>4</v>
      </c>
      <c r="E14" s="27"/>
      <c r="F14" s="25"/>
      <c r="G14" s="25" t="e">
        <f>#REF!+#REF!</f>
        <v>#REF!</v>
      </c>
      <c r="H14" s="25" t="e">
        <f>ROUND(G14*#REF!,2)</f>
        <v>#REF!</v>
      </c>
      <c r="I14" s="1"/>
      <c r="J14" s="1"/>
      <c r="K14" s="1"/>
      <c r="L14" s="1"/>
      <c r="M14" s="1"/>
      <c r="N14" s="1"/>
      <c r="O14" s="7"/>
    </row>
    <row r="15" spans="1:15" s="8" customFormat="1" ht="52.5" customHeight="1">
      <c r="A15" s="23" t="s">
        <v>80</v>
      </c>
      <c r="B15" s="20" t="s">
        <v>79</v>
      </c>
      <c r="C15" s="17" t="s">
        <v>27</v>
      </c>
      <c r="D15" s="27">
        <v>4</v>
      </c>
      <c r="E15" s="27"/>
      <c r="F15" s="25"/>
      <c r="G15" s="25" t="e">
        <f>#REF!+#REF!</f>
        <v>#REF!</v>
      </c>
      <c r="H15" s="25" t="e">
        <f>ROUND(G15*#REF!,2)</f>
        <v>#REF!</v>
      </c>
      <c r="I15" s="1"/>
      <c r="J15" s="1"/>
      <c r="K15" s="1"/>
      <c r="L15" s="1"/>
      <c r="M15" s="1"/>
      <c r="N15" s="1"/>
      <c r="O15" s="7"/>
    </row>
    <row r="16" spans="1:15" s="8" customFormat="1" ht="54" customHeight="1">
      <c r="A16" s="23" t="s">
        <v>62</v>
      </c>
      <c r="B16" s="20" t="s">
        <v>67</v>
      </c>
      <c r="C16" s="17" t="s">
        <v>27</v>
      </c>
      <c r="D16" s="27">
        <v>4</v>
      </c>
      <c r="E16" s="27"/>
      <c r="F16" s="25"/>
      <c r="G16" s="25" t="e">
        <f>#REF!+#REF!</f>
        <v>#REF!</v>
      </c>
      <c r="H16" s="25" t="e">
        <f>ROUND(G16*#REF!,2)</f>
        <v>#REF!</v>
      </c>
      <c r="I16" s="1"/>
      <c r="J16" s="1"/>
      <c r="K16" s="1"/>
      <c r="L16" s="1"/>
      <c r="M16" s="1"/>
      <c r="N16" s="1"/>
      <c r="O16" s="7"/>
    </row>
    <row r="17" spans="1:15" s="8" customFormat="1" ht="60" customHeight="1">
      <c r="A17" s="23" t="s">
        <v>64</v>
      </c>
      <c r="B17" s="20" t="s">
        <v>68</v>
      </c>
      <c r="C17" s="17" t="s">
        <v>27</v>
      </c>
      <c r="D17" s="27">
        <v>8</v>
      </c>
      <c r="E17" s="27"/>
      <c r="F17" s="25"/>
      <c r="G17" s="25" t="e">
        <f>#REF!+#REF!</f>
        <v>#REF!</v>
      </c>
      <c r="H17" s="25" t="e">
        <f>ROUND(G17*#REF!,2)</f>
        <v>#REF!</v>
      </c>
      <c r="I17" s="1"/>
      <c r="J17" s="1"/>
      <c r="K17" s="1"/>
      <c r="L17" s="1"/>
      <c r="M17" s="1"/>
      <c r="N17" s="1"/>
      <c r="O17" s="7"/>
    </row>
    <row r="18" spans="1:15" s="8" customFormat="1" ht="54" customHeight="1">
      <c r="A18" s="23" t="s">
        <v>78</v>
      </c>
      <c r="B18" s="20" t="s">
        <v>92</v>
      </c>
      <c r="C18" s="17" t="s">
        <v>19</v>
      </c>
      <c r="D18" s="27">
        <v>50</v>
      </c>
      <c r="E18" s="27"/>
      <c r="F18" s="25"/>
      <c r="G18" s="25" t="e">
        <f>#REF!+#REF!</f>
        <v>#REF!</v>
      </c>
      <c r="H18" s="25" t="e">
        <f>ROUND(G18*#REF!,2)</f>
        <v>#REF!</v>
      </c>
      <c r="I18" s="1"/>
      <c r="J18" s="1"/>
      <c r="K18" s="1"/>
      <c r="L18" s="1"/>
      <c r="M18" s="1"/>
      <c r="N18" s="1"/>
      <c r="O18" s="7"/>
    </row>
    <row r="19" spans="1:15" s="8" customFormat="1" ht="54" customHeight="1">
      <c r="A19" s="23" t="s">
        <v>138</v>
      </c>
      <c r="B19" s="20" t="s">
        <v>139</v>
      </c>
      <c r="C19" s="17" t="s">
        <v>19</v>
      </c>
      <c r="D19" s="27">
        <v>50</v>
      </c>
      <c r="E19" s="27"/>
      <c r="F19" s="25"/>
      <c r="G19" s="25" t="e">
        <f>#REF!+#REF!</f>
        <v>#REF!</v>
      </c>
      <c r="H19" s="25" t="e">
        <f>ROUND(G19*#REF!,2)</f>
        <v>#REF!</v>
      </c>
      <c r="I19" s="1"/>
      <c r="J19" s="1"/>
      <c r="K19" s="1"/>
      <c r="L19" s="1"/>
      <c r="M19" s="1"/>
      <c r="N19" s="1"/>
      <c r="O19" s="7"/>
    </row>
    <row r="20" spans="1:15" s="8" customFormat="1" ht="37.5" customHeight="1">
      <c r="A20" s="23" t="s">
        <v>140</v>
      </c>
      <c r="B20" s="20" t="s">
        <v>141</v>
      </c>
      <c r="C20" s="17" t="s">
        <v>19</v>
      </c>
      <c r="D20" s="27">
        <v>55</v>
      </c>
      <c r="E20" s="27"/>
      <c r="F20" s="25"/>
      <c r="G20" s="25" t="e">
        <f>#REF!+#REF!</f>
        <v>#REF!</v>
      </c>
      <c r="H20" s="25" t="e">
        <f>ROUND(G20*#REF!,2)</f>
        <v>#REF!</v>
      </c>
      <c r="I20" s="1"/>
      <c r="J20" s="1"/>
      <c r="K20" s="1"/>
      <c r="L20" s="1"/>
      <c r="M20" s="1"/>
      <c r="N20" s="1"/>
      <c r="O20" s="7"/>
    </row>
    <row r="21" spans="1:15" s="8" customFormat="1" ht="37.5" customHeight="1">
      <c r="A21" s="23" t="s">
        <v>63</v>
      </c>
      <c r="B21" s="20" t="s">
        <v>142</v>
      </c>
      <c r="C21" s="17" t="s">
        <v>19</v>
      </c>
      <c r="D21" s="27">
        <v>55</v>
      </c>
      <c r="E21" s="27"/>
      <c r="F21" s="25"/>
      <c r="G21" s="25" t="e">
        <f>#REF!+#REF!</f>
        <v>#REF!</v>
      </c>
      <c r="H21" s="25" t="e">
        <f>ROUND(G21*#REF!,2)</f>
        <v>#REF!</v>
      </c>
      <c r="I21" s="1"/>
      <c r="J21" s="1"/>
      <c r="K21" s="1"/>
      <c r="L21" s="1"/>
      <c r="M21" s="1"/>
      <c r="N21" s="1"/>
      <c r="O21" s="7"/>
    </row>
    <row r="22" spans="1:15" s="8" customFormat="1" ht="37.5" customHeight="1">
      <c r="A22" s="23" t="s">
        <v>61</v>
      </c>
      <c r="B22" s="20" t="s">
        <v>143</v>
      </c>
      <c r="C22" s="17" t="s">
        <v>19</v>
      </c>
      <c r="D22" s="27">
        <v>55</v>
      </c>
      <c r="E22" s="27"/>
      <c r="F22" s="25"/>
      <c r="G22" s="25" t="e">
        <f>#REF!+#REF!</f>
        <v>#REF!</v>
      </c>
      <c r="H22" s="25" t="e">
        <f>ROUND(G22*#REF!,2)</f>
        <v>#REF!</v>
      </c>
      <c r="I22" s="1"/>
      <c r="J22" s="1"/>
      <c r="K22" s="1"/>
      <c r="L22" s="1"/>
      <c r="M22" s="1"/>
      <c r="N22" s="1"/>
      <c r="O22" s="7"/>
    </row>
    <row r="23" spans="1:15" s="8" customFormat="1" ht="50.25" customHeight="1">
      <c r="A23" s="23" t="s">
        <v>144</v>
      </c>
      <c r="B23" s="20" t="s">
        <v>158</v>
      </c>
      <c r="C23" s="17" t="s">
        <v>27</v>
      </c>
      <c r="D23" s="27">
        <v>4</v>
      </c>
      <c r="E23" s="27"/>
      <c r="F23" s="25"/>
      <c r="G23" s="25" t="e">
        <f>#REF!+#REF!</f>
        <v>#REF!</v>
      </c>
      <c r="H23" s="25" t="e">
        <f>ROUND(G23*#REF!,2)</f>
        <v>#REF!</v>
      </c>
      <c r="I23" s="1"/>
      <c r="J23" s="1"/>
      <c r="K23" s="1"/>
      <c r="L23" s="1"/>
      <c r="M23" s="1"/>
      <c r="N23" s="1"/>
      <c r="O23" s="7"/>
    </row>
    <row r="24" spans="1:15" s="8" customFormat="1" ht="50.25" customHeight="1">
      <c r="A24" s="23" t="s">
        <v>147</v>
      </c>
      <c r="B24" s="20" t="s">
        <v>161</v>
      </c>
      <c r="C24" s="17" t="s">
        <v>27</v>
      </c>
      <c r="D24" s="27">
        <v>4</v>
      </c>
      <c r="E24" s="27"/>
      <c r="F24" s="25"/>
      <c r="G24" s="25" t="e">
        <f>#REF!+#REF!</f>
        <v>#REF!</v>
      </c>
      <c r="H24" s="25" t="e">
        <f>ROUND(G24*#REF!,2)</f>
        <v>#REF!</v>
      </c>
      <c r="I24" s="1"/>
      <c r="J24" s="1"/>
      <c r="K24" s="1"/>
      <c r="L24" s="1"/>
      <c r="M24" s="1"/>
      <c r="N24" s="1"/>
      <c r="O24" s="7"/>
    </row>
    <row r="25" spans="1:15" s="8" customFormat="1" ht="50.25" customHeight="1">
      <c r="A25" s="23" t="s">
        <v>148</v>
      </c>
      <c r="B25" s="20" t="s">
        <v>162</v>
      </c>
      <c r="C25" s="17" t="s">
        <v>27</v>
      </c>
      <c r="D25" s="27">
        <v>4</v>
      </c>
      <c r="E25" s="27"/>
      <c r="F25" s="25"/>
      <c r="G25" s="25" t="e">
        <f>#REF!+#REF!</f>
        <v>#REF!</v>
      </c>
      <c r="H25" s="25" t="e">
        <f>ROUND(G25*#REF!,2)</f>
        <v>#REF!</v>
      </c>
      <c r="I25" s="1"/>
      <c r="J25" s="1"/>
      <c r="K25" s="1"/>
      <c r="L25" s="1"/>
      <c r="M25" s="1"/>
      <c r="N25" s="1"/>
      <c r="O25" s="7"/>
    </row>
    <row r="26" spans="1:15" s="8" customFormat="1" ht="50.25" customHeight="1">
      <c r="A26" s="23" t="s">
        <v>149</v>
      </c>
      <c r="B26" s="20" t="s">
        <v>163</v>
      </c>
      <c r="C26" s="17" t="s">
        <v>27</v>
      </c>
      <c r="D26" s="27">
        <v>4</v>
      </c>
      <c r="E26" s="27"/>
      <c r="F26" s="25"/>
      <c r="G26" s="25" t="e">
        <f>#REF!+#REF!</f>
        <v>#REF!</v>
      </c>
      <c r="H26" s="25" t="e">
        <f>ROUND(G26*#REF!,2)</f>
        <v>#REF!</v>
      </c>
      <c r="I26" s="1"/>
      <c r="J26" s="1"/>
      <c r="K26" s="1"/>
      <c r="L26" s="1"/>
      <c r="M26" s="1"/>
      <c r="N26" s="1"/>
      <c r="O26" s="7"/>
    </row>
    <row r="27" spans="1:15" s="8" customFormat="1" ht="111.75" customHeight="1">
      <c r="A27" s="23" t="s">
        <v>150</v>
      </c>
      <c r="B27" s="20" t="s">
        <v>164</v>
      </c>
      <c r="C27" s="17" t="s">
        <v>19</v>
      </c>
      <c r="D27" s="27">
        <v>50</v>
      </c>
      <c r="E27" s="27"/>
      <c r="F27" s="25"/>
      <c r="G27" s="25" t="e">
        <f>#REF!+#REF!</f>
        <v>#REF!</v>
      </c>
      <c r="H27" s="25" t="e">
        <f>ROUND(G27*#REF!,2)</f>
        <v>#REF!</v>
      </c>
      <c r="I27" s="1"/>
      <c r="J27" s="1"/>
      <c r="K27" s="1"/>
      <c r="L27" s="1"/>
      <c r="M27" s="1"/>
      <c r="N27" s="1"/>
      <c r="O27" s="7"/>
    </row>
    <row r="28" spans="1:15" s="8" customFormat="1" ht="100.5" customHeight="1">
      <c r="A28" s="23" t="s">
        <v>151</v>
      </c>
      <c r="B28" s="20" t="s">
        <v>165</v>
      </c>
      <c r="C28" s="17" t="s">
        <v>19</v>
      </c>
      <c r="D28" s="27">
        <v>40</v>
      </c>
      <c r="E28" s="27"/>
      <c r="F28" s="25"/>
      <c r="G28" s="25" t="e">
        <f>#REF!+#REF!</f>
        <v>#REF!</v>
      </c>
      <c r="H28" s="25" t="e">
        <f>ROUND(G28*#REF!,2)</f>
        <v>#REF!</v>
      </c>
      <c r="I28" s="1"/>
      <c r="J28" s="1"/>
      <c r="K28" s="1"/>
      <c r="L28" s="1"/>
      <c r="M28" s="1"/>
      <c r="N28" s="1"/>
      <c r="O28" s="7"/>
    </row>
    <row r="29" spans="1:15" s="8" customFormat="1" ht="83.25" customHeight="1">
      <c r="A29" s="23" t="s">
        <v>203</v>
      </c>
      <c r="B29" s="20" t="s">
        <v>202</v>
      </c>
      <c r="C29" s="17" t="s">
        <v>27</v>
      </c>
      <c r="D29" s="27">
        <v>1</v>
      </c>
      <c r="E29" s="27"/>
      <c r="F29" s="25"/>
      <c r="G29" s="25" t="e">
        <f>#REF!+#REF!</f>
        <v>#REF!</v>
      </c>
      <c r="H29" s="25" t="e">
        <f>ROUND(G29*#REF!,2)</f>
        <v>#REF!</v>
      </c>
      <c r="I29" s="1"/>
      <c r="J29" s="1"/>
      <c r="K29" s="1"/>
      <c r="L29" s="1"/>
      <c r="M29" s="1"/>
      <c r="N29" s="1"/>
      <c r="O29" s="7"/>
    </row>
    <row r="30" spans="1:15" s="16" customFormat="1" ht="39" customHeight="1">
      <c r="A30" s="32"/>
      <c r="B30" s="11" t="s">
        <v>13</v>
      </c>
      <c r="C30" s="12"/>
      <c r="D30" s="12"/>
      <c r="E30" s="12"/>
      <c r="F30" s="13"/>
      <c r="G30" s="13"/>
      <c r="H30" s="13" t="e">
        <f>SUM(H6:H29)</f>
        <v>#REF!</v>
      </c>
      <c r="I30" s="14"/>
      <c r="J30" s="14"/>
      <c r="K30" s="14"/>
      <c r="L30" s="14"/>
      <c r="M30" s="14"/>
      <c r="N30" s="14"/>
      <c r="O30" s="15"/>
    </row>
    <row r="31" spans="1:15">
      <c r="D31" s="46"/>
      <c r="E31" s="113"/>
      <c r="F31" s="47"/>
    </row>
  </sheetData>
  <mergeCells count="6">
    <mergeCell ref="A1:H1"/>
    <mergeCell ref="A2:A3"/>
    <mergeCell ref="B2:B3"/>
    <mergeCell ref="C2:C3"/>
    <mergeCell ref="D2:F2"/>
    <mergeCell ref="G2:H2"/>
  </mergeCells>
  <printOptions horizontalCentered="1"/>
  <pageMargins left="0.25" right="0.25" top="0.35" bottom="0.65" header="0.3" footer="0.23"/>
  <pageSetup paperSize="9" scale="67" orientation="landscape" r:id="rId1"/>
  <colBreaks count="1" manualBreakCount="1">
    <brk id="6" max="17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145E4F30-71EA-4F66-AB37-0F24602D3F89}">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Title Page.</vt:lpstr>
      <vt:lpstr>abstract</vt:lpstr>
      <vt:lpstr>C-CW</vt:lpstr>
      <vt:lpstr>CW-SHEET</vt:lpstr>
      <vt:lpstr>C-EL</vt:lpstr>
      <vt:lpstr>TB-CW</vt:lpstr>
      <vt:lpstr>TB-SHEET</vt:lpstr>
      <vt:lpstr>tb-el</vt:lpstr>
      <vt:lpstr>TB-PL</vt:lpstr>
      <vt:lpstr>REH</vt:lpstr>
      <vt:lpstr>'C-CW'!Print_Area</vt:lpstr>
      <vt:lpstr>'C-EL'!Print_Area</vt:lpstr>
      <vt:lpstr>REH!Print_Area</vt:lpstr>
      <vt:lpstr>'TB-CW'!Print_Area</vt:lpstr>
      <vt:lpstr>'tb-el'!Print_Area</vt:lpstr>
      <vt:lpstr>'TB-PL'!Print_Area</vt:lpstr>
      <vt:lpstr>'C-CW'!Print_Titles</vt:lpstr>
      <vt:lpstr>'C-EL'!Print_Titles</vt:lpstr>
      <vt:lpstr>REH!Print_Titles</vt:lpstr>
      <vt:lpstr>'TB-CW'!Print_Titles</vt:lpstr>
      <vt:lpstr>'tb-el'!Print_Titles</vt:lpstr>
      <vt:lpstr>'TB-PL'!Print_Titles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 Tech Laptops</dc:creator>
  <cp:lastModifiedBy>Fredah Zawedde</cp:lastModifiedBy>
  <cp:lastPrinted>2023-07-20T05:50:41Z</cp:lastPrinted>
  <dcterms:created xsi:type="dcterms:W3CDTF">1996-10-14T23:33:28Z</dcterms:created>
  <dcterms:modified xsi:type="dcterms:W3CDTF">2023-11-12T12:41:11Z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{145E4F30-71EA-4F66-AB37-0F24602D3F89}</vt:lpwstr>
  </property>
</Properties>
</file>