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unhcr365-my.sharepoint.com/personal/kenyip_unhcr_org/Documents/Documents/Desktop/ITB011 - Construction of Prefabricated Weaving Model Center in  RVs Camps in KP Pakistan/ITB011 Tender Package and Annexes/"/>
    </mc:Choice>
  </mc:AlternateContent>
  <xr:revisionPtr revIDLastSave="9" documentId="13_ncr:1_{C401F16B-276F-4A3A-A080-4284EA352B3E}" xr6:coauthVersionLast="47" xr6:coauthVersionMax="47" xr10:uidLastSave="{DBC43B88-2062-4A1F-A0D9-522EC8C3AAA9}"/>
  <bookViews>
    <workbookView xWindow="-110" yWindow="-110" windowWidth="19420" windowHeight="10420" tabRatio="931" xr2:uid="{00000000-000D-0000-FFFF-FFFF00000000}"/>
  </bookViews>
  <sheets>
    <sheet name="WAVING CENTER-Electrical" sheetId="70"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Order1" hidden="1">255</definedName>
    <definedName name="_Order2" hidden="1">0</definedName>
    <definedName name="ADH">[1]MAT!$B$119:$H$119</definedName>
    <definedName name="AI.BR">[1]MAT!$B$159:$H$159</definedName>
    <definedName name="AL.AT">[1]MAT!$B$5:$H$5</definedName>
    <definedName name="Al.TB8">[1]MAT!$B$6:$H$6</definedName>
    <definedName name="ANI">[1]MAT!$B$7:$H$7</definedName>
    <definedName name="AR.C">[1]MAT!$B$8:$H$8</definedName>
    <definedName name="B.1">[1]CIV!$G$23</definedName>
    <definedName name="B.10">[1]CIV!$G$247</definedName>
    <definedName name="b.11">[1]PLB!$F$78</definedName>
    <definedName name="B.12">[1]PLB!$F$136</definedName>
    <definedName name="B.13">[1]PLB!$G$140</definedName>
    <definedName name="B.14">[1]ELE!$F$38</definedName>
    <definedName name="B.15">[1]ELE!$F$684</definedName>
    <definedName name="B.2">[1]CIV!$G$26</definedName>
    <definedName name="B.3">[1]CIV!$G$95</definedName>
    <definedName name="B.4">[1]CIV!$G$109</definedName>
    <definedName name="B.5">[1]CIV!$G$112</definedName>
    <definedName name="B.6">[1]CIV!$G$139</definedName>
    <definedName name="b.7">[1]CIV!$G$160</definedName>
    <definedName name="B.8">[1]CIV!$G$187</definedName>
    <definedName name="B.9">[1]CIV!$G$227</definedName>
    <definedName name="B.BC12">[1]MAT!$B$225:$H$225</definedName>
    <definedName name="B.BH3">[1]MAT!$B$14:$H$14</definedName>
    <definedName name="B.BH4">[1]MAT!$B$120:$H$120</definedName>
    <definedName name="B.BH5">[1]MAT!$B$121:$H$121</definedName>
    <definedName name="B.BOLT">[1]MAT!$B$277:$H$277</definedName>
    <definedName name="B.BT12">[1]MAT!$B$122:$H$122</definedName>
    <definedName name="B.BT6">[1]MAT!$B$15:$H$15</definedName>
    <definedName name="B.BT9">[1]MAT!$B$123:$H$123</definedName>
    <definedName name="B.CIV">[1]SUMM!$C$18</definedName>
    <definedName name="B.E1">[1]ELE!$F$44</definedName>
    <definedName name="B.E2">[1]ELE!$F$517</definedName>
    <definedName name="B.E3">[1]ELE!$F$531</definedName>
    <definedName name="B.E4">[1]ELE!$F$568</definedName>
    <definedName name="B.E5">[1]ELE!$F$581</definedName>
    <definedName name="B.E6">[1]ELE!$F$605</definedName>
    <definedName name="B.E7">[1]ELE!$F$628</definedName>
    <definedName name="B.E8">[1]ELE!$F$642</definedName>
    <definedName name="B.E9">[1]ELE!$F$683</definedName>
    <definedName name="B.ELE">[1]SUMM!$C$28</definedName>
    <definedName name="B.MEC">[1]SUMM!$C$24</definedName>
    <definedName name="B.PH5">[1]MAT!$B$126:$H$126</definedName>
    <definedName name="B.PLU">[1]SUMM!$C$22</definedName>
    <definedName name="B.SC1">[1]MAT!$B$17:$H$17</definedName>
    <definedName name="B.SC1.25">[1]MAT!$B$16:$H$16</definedName>
    <definedName name="B.SC1.5">[1]MAT!$B$124:$H$124</definedName>
    <definedName name="B.SC19">[1]MAT!$B$125:$H$125</definedName>
    <definedName name="B.WIRE">[1]MAT!$B$9:$H$9</definedName>
    <definedName name="BAH">[1]LAB!$B$4:$H$4</definedName>
    <definedName name="BBO">[1]LAB!$B$6:$H$6</definedName>
    <definedName name="BGV.20">[1]MAT!$B$223:$H$223</definedName>
    <definedName name="BGV.25">[1]MAT!$B$224:$H$224</definedName>
    <definedName name="BHO">[1]MAT!$B$10:$H$10</definedName>
    <definedName name="BIT.60">[1]MAT!$B$12:$H$12</definedName>
    <definedName name="BIT.80">[1]MAT!$B$13:$H$13</definedName>
    <definedName name="BLO.4">[1]MAT!$B$58:$H$58</definedName>
    <definedName name="BLO.8">[1]MAT!$B$59:$H$59</definedName>
    <definedName name="blockwork" localSheetId="0">[1]CIV!#REF!</definedName>
    <definedName name="BOLT">[1]MAT!$B$21:$H$21</definedName>
    <definedName name="BR">[1]MAT!$B$18:$H$18</definedName>
    <definedName name="BR.BA">[1]MAT!$B$20:$H$20</definedName>
    <definedName name="BR.T">[1]MAT!$B$19:$H$19</definedName>
    <definedName name="BT">[1]MAT!$B$160:$H$160</definedName>
    <definedName name="BULO">[1]EQP!$B$9:$H$9</definedName>
    <definedName name="BUM">[1]LAB!$B$10:$H$10</definedName>
    <definedName name="BUS">[1]MAT!$B$154:$H$154</definedName>
    <definedName name="BUSH">[1]MAT!$B$22:$H$22</definedName>
    <definedName name="BW">[1]MAT!$B$11:$H$11</definedName>
    <definedName name="C.Anch" localSheetId="0">'[2]MAtt Enamel'!#REF!</definedName>
    <definedName name="C.BW" localSheetId="0">'[2]MAtt Enamel'!#REF!</definedName>
    <definedName name="C.CAB" localSheetId="0">'[2]MAtt Enamel'!#REF!</definedName>
    <definedName name="C.GATE" localSheetId="0">'[2]MAtt Enamel'!#REF!</definedName>
    <definedName name="C.GFC" localSheetId="0">'[2]MAtt Enamel'!#REF!</definedName>
    <definedName name="C.GT">[1]MAT!$B$128:$H$128</definedName>
    <definedName name="C.GT1" localSheetId="0">'[2]MAtt Enamel'!#REF!</definedName>
    <definedName name="C.GT2" localSheetId="0">'[2]MAtt Enamel'!#REF!</definedName>
    <definedName name="C.MFC" localSheetId="0">'[2]MAtt Enamel'!#REF!</definedName>
    <definedName name="C.MS150">'[1]P-NS'!$H$243</definedName>
    <definedName name="C.MS50">'[1]P-NS'!$H$199</definedName>
    <definedName name="C.MSH">'[1]P-NS'!$H$631</definedName>
    <definedName name="C.PBL" localSheetId="0">'[2]MAtt Enamel'!#REF!</definedName>
    <definedName name="C.PPR30">'[1]P-NS'!$H$88</definedName>
    <definedName name="C.PPR40">'[1]P-NS'!$H$110</definedName>
    <definedName name="C.PPR50">'[1]P-NS'!$H$132</definedName>
    <definedName name="C.PPR63">'[1]P-NS'!$H$154</definedName>
    <definedName name="C.PPR90">'[1]P-NS'!$H$176</definedName>
    <definedName name="C.PT1" localSheetId="0">'[2]MAtt Enamel'!#REF!</definedName>
    <definedName name="C.PT2" localSheetId="0">'[2]MAtt Enamel'!#REF!</definedName>
    <definedName name="C.PVM" localSheetId="0">'[2]MAtt Enamel'!#REF!</definedName>
    <definedName name="C.SAN" localSheetId="0">'[2]MAtt Enamel'!#REF!</definedName>
    <definedName name="C.SCCM" localSheetId="0">'[2]MAtt Enamel'!#REF!</definedName>
    <definedName name="C.SCSM" localSheetId="0">'[2]MAtt Enamel'!#REF!</definedName>
    <definedName name="C.SF" localSheetId="0">'[2]MAtt Enamel'!#REF!</definedName>
    <definedName name="C.SLD" localSheetId="0">'[2]MAtt Enamel'!#REF!</definedName>
    <definedName name="C.TPV" localSheetId="0">'[2]MAtt Enamel'!#REF!</definedName>
    <definedName name="C.UPVC100">'[1]P-NS'!$H$309</definedName>
    <definedName name="C.UPVC150">'[1]P-NS'!$H$331</definedName>
    <definedName name="C.UPVC250">'[1]P-NS'!$H$375</definedName>
    <definedName name="C.UPVC300">'[1]P-NS'!$H$397</definedName>
    <definedName name="C.UPVC50">'[1]P-NS'!$H$265</definedName>
    <definedName name="C.UPVC75">'[1]P-NS'!$H$287</definedName>
    <definedName name="C.W">[1]MAT!$B$25:$H$25</definedName>
    <definedName name="C.WP" localSheetId="0">'[2]MAtt Enamel'!#REF!</definedName>
    <definedName name="c10.2a3">'[1]10'!$H$137</definedName>
    <definedName name="C10.2a3NS">'[1]10'!$H$651</definedName>
    <definedName name="c10.2c3">'[1]10'!$H$228</definedName>
    <definedName name="C10.2C3NS">'[1]10'!$H$677</definedName>
    <definedName name="c10.4a3">'[1]10'!$H$409</definedName>
    <definedName name="C10.4A3NS">'[1]10'!$H$703</definedName>
    <definedName name="c10.4c3">'[1]10'!$H$501</definedName>
    <definedName name="C10.4C3NS">'[1]10'!$H$729</definedName>
    <definedName name="c10.5">'[1]10'!$J$609</definedName>
    <definedName name="c10.6">'[1]10'!$J$625</definedName>
    <definedName name="C13.1A">'[1]13'!$H$50</definedName>
    <definedName name="c14.1b">'[1]14'!$H$26</definedName>
    <definedName name="c14.22">'[1]14'!$H$251</definedName>
    <definedName name="c14.24a">'[1]14'!$H$265</definedName>
    <definedName name="c14.25a">'[1]14'!$H$293</definedName>
    <definedName name="c14.25c">'[1]14'!$H$305</definedName>
    <definedName name="c14.25d">'[1]14'!$H$316</definedName>
    <definedName name="c14.2a2">'[1]14'!$H$56</definedName>
    <definedName name="c14.2c1">'[1]14'!$H$98</definedName>
    <definedName name="c14.32b">'[1]14'!$H$360</definedName>
    <definedName name="c14.32c">'[1]14'!$H$372</definedName>
    <definedName name="C14.4c">'[1]14'!$H$158</definedName>
    <definedName name="c14.50a">'[1]14'!$H$408</definedName>
    <definedName name="c14.55a">'[1]14'!$H$479</definedName>
    <definedName name="c14.55b">'[1]14'!$H$491</definedName>
    <definedName name="c14.55c">'[1]14'!$H$503</definedName>
    <definedName name="c14.64a">'[1]14'!$H$531</definedName>
    <definedName name="c14.64b">'[1]14'!$H$542</definedName>
    <definedName name="c14.64c">'[1]14'!$H$553</definedName>
    <definedName name="c14.64d">'[1]14'!$H$564</definedName>
    <definedName name="c15.1a2">'[1]15'!$H$26</definedName>
    <definedName name="c15.3.2">'[1]15'!$H$50</definedName>
    <definedName name="c15.34a">'[1]15'!$H$141</definedName>
    <definedName name="c15.34b">'[1]15'!$H$161</definedName>
    <definedName name="c15.35a">'[1]15'!$H$181</definedName>
    <definedName name="c15.35b">'[1]15'!$H$201</definedName>
    <definedName name="c15.4.3">'[1]15'!$H$122</definedName>
    <definedName name="c15.61">'[1]15'!$H$245</definedName>
    <definedName name="c15.65">'[1]15'!$H$294</definedName>
    <definedName name="c16.11c1">'[1]16'!$H$174</definedName>
    <definedName name="c16.66c">'[1]16'!$H$195</definedName>
    <definedName name="c16.72a">'[1]16'!$H$216</definedName>
    <definedName name="c16.75c3">'[1]16'!$H$237</definedName>
    <definedName name="c17.13">'[1]17'!$H$91</definedName>
    <definedName name="c17.8" localSheetId="0">#REF!</definedName>
    <definedName name="c23.13a">'[1]23'!$H$239</definedName>
    <definedName name="C23.14">'[1]23'!$H$258</definedName>
    <definedName name="c23.15">'[1]23'!$H$277</definedName>
    <definedName name="c23.1a1">'[1]23'!$H$28</definedName>
    <definedName name="c23.23b">'[1]23'!$H$325</definedName>
    <definedName name="c23.2a1">'[1]23'!$H$57</definedName>
    <definedName name="C23.30D">'[1]23'!$H$382</definedName>
    <definedName name="C23.34a">'[1]23'!$H$401</definedName>
    <definedName name="C23.35">'[1]23'!$H$420</definedName>
    <definedName name="C23.37">'[1]23'!$H$439</definedName>
    <definedName name="C23.39A4">'[1]23'!$H$496</definedName>
    <definedName name="C23.39A5">'[1]23'!$H$515</definedName>
    <definedName name="c23.39a7">'[1]23'!$H$553</definedName>
    <definedName name="c23.39a8">'[1]23'!$H$572</definedName>
    <definedName name="C23.39A9">'[1]23'!$H$591</definedName>
    <definedName name="c23.47c">'[1]23'!$H$750</definedName>
    <definedName name="c23.53b">'[1]23'!$H$788</definedName>
    <definedName name="C23.54A">'[1]23'!$H$883</definedName>
    <definedName name="C23.55A">'[1]23'!$H$902</definedName>
    <definedName name="C23.58">'[1]23'!$H$921</definedName>
    <definedName name="C23.59B">'[1]23'!$H$940</definedName>
    <definedName name="C23.5A1">'[1]23'!$H$115</definedName>
    <definedName name="c23.5d1">'[1]23'!$H$192</definedName>
    <definedName name="c23.8a">'[1]23'!$H$220</definedName>
    <definedName name="c25.12a">'[1]25'!$H$233</definedName>
    <definedName name="c25.15">'[1]25'!$H$256</definedName>
    <definedName name="c25.2a">'[1]25'!$H$60</definedName>
    <definedName name="C25.5A">'[1]25'!$H$175</definedName>
    <definedName name="C25.5B">'[1]25'!$H$198</definedName>
    <definedName name="c26.10">'[1]26'!$H$79</definedName>
    <definedName name="c26.2c8">'[1]26'!$H$18</definedName>
    <definedName name="c26.8a">'[1]26'!$H$48</definedName>
    <definedName name="C27.23B4">'[1]27'!$H$86</definedName>
    <definedName name="C27.23B5">'[1]27'!$H$109</definedName>
    <definedName name="C27.23B8">'[1]27'!$H$154</definedName>
    <definedName name="C27.23B9">'[1]27'!$H$177</definedName>
    <definedName name="C28.14">'[1]28'!$H$110</definedName>
    <definedName name="C28.25">'[1]28'!$H$181</definedName>
    <definedName name="c28.26a">'[1]28'!$H$205</definedName>
    <definedName name="c28.40a">'[1]28'!$H$281</definedName>
    <definedName name="c28.40b">'[1]28'!$H$302</definedName>
    <definedName name="c28.41">'[1]28'!$H$330</definedName>
    <definedName name="c28.51a">'[1]28'!$H$358</definedName>
    <definedName name="c28.53">'[1]28'!$H$399</definedName>
    <definedName name="c28.54a">'[1]28'!$H$434</definedName>
    <definedName name="c3.12d">'[1]3'!$H$80</definedName>
    <definedName name="c3.16a">'[1]3'!$H$108</definedName>
    <definedName name="c3.16b">'[1]3'!$H$125</definedName>
    <definedName name="c3.18c">'[1]3'!$H$139</definedName>
    <definedName name="c3.21b">'[1]3'!$H$152</definedName>
    <definedName name="C3.21NS2">'[1]3'!$H$209</definedName>
    <definedName name="C3.24B4">'[1]3'!$H$286</definedName>
    <definedName name="C30.11">'[1]30'!$H$99</definedName>
    <definedName name="C30.114">'[1]30'!$H$925</definedName>
    <definedName name="C30.12">'[1]30'!$H$122</definedName>
    <definedName name="C30.13">'[1]30'!$H$145</definedName>
    <definedName name="C30.14">'[1]30'!$H$168</definedName>
    <definedName name="C30.19">'[1]30'!$H$238</definedName>
    <definedName name="C30.1A">'[1]30'!$H$21</definedName>
    <definedName name="C30.20">'[1]30'!$H$261</definedName>
    <definedName name="C30.21">'[1]30'!$H$284</definedName>
    <definedName name="C30.22">'[1]30'!$H$307</definedName>
    <definedName name="C30.24">'[1]30'!$H$330</definedName>
    <definedName name="C30.25">'[1]30'!$H$353</definedName>
    <definedName name="C30.32">'[1]30'!$H$376</definedName>
    <definedName name="C30.33">'[1]30'!$H$399</definedName>
    <definedName name="C30.3A">'[1]30'!$H$43</definedName>
    <definedName name="C30.40">'[1]30'!$H$514</definedName>
    <definedName name="C30.43">'[1]30'!$H$560</definedName>
    <definedName name="C30.44">'[1]30'!$H$583</definedName>
    <definedName name="C30.4A">'[1]30'!$J$53</definedName>
    <definedName name="C30.55">'[1]30'!$H$607</definedName>
    <definedName name="C30.59">'[1]30'!$H$629</definedName>
    <definedName name="C30.70">'[1]30'!$H$694</definedName>
    <definedName name="C30.70NS">'[1]30'!$H$715</definedName>
    <definedName name="C30.90">'[1]30'!$H$753</definedName>
    <definedName name="C30.93">'[1]30'!$H$806</definedName>
    <definedName name="C30.95">'[1]30'!$H$830</definedName>
    <definedName name="C30.96">'[1]30'!$H$854</definedName>
    <definedName name="C30.97">'[1]30'!$H$878</definedName>
    <definedName name="c31.31b">'[1]31'!$H$21</definedName>
    <definedName name="c31.74">'[1]31'!$H$41</definedName>
    <definedName name="c4.13b">'[1]4'!$H$36</definedName>
    <definedName name="c4.19a">'[1]4'!$H$53</definedName>
    <definedName name="c4.20">'[1]4'!$H$70</definedName>
    <definedName name="C4.3">'[1]4'!$H$24</definedName>
    <definedName name="C4006.W">[1]MAT!$B$161:$H$161</definedName>
    <definedName name="c5.11n1" localSheetId="0">'[2]MAtt Enamel'!#REF!</definedName>
    <definedName name="c5.11n2" localSheetId="0">'[2]MAtt Enamel'!#REF!</definedName>
    <definedName name="C5.12NS" localSheetId="0">'[2]MAtt Enamel'!#REF!</definedName>
    <definedName name="C5.12NS2" localSheetId="0">'[2]MAtt Enamel'!#REF!</definedName>
    <definedName name="C5.13C">'[1]5'!$H$549</definedName>
    <definedName name="C5.13F">'[1]5'!$H$578</definedName>
    <definedName name="C5.13G">'[1]5'!$H$606</definedName>
    <definedName name="C5.13ns1" localSheetId="0">'[2]MAtt Enamel'!#REF!</definedName>
    <definedName name="C5.14F">'[1]5'!$H$708</definedName>
    <definedName name="C5.14G">'[1]5'!$H$737</definedName>
    <definedName name="C5.15B">'[1]5'!$H$774</definedName>
    <definedName name="C5.15E">'[1]5'!$H$839</definedName>
    <definedName name="C5.15F">'[1]5'!$H$867</definedName>
    <definedName name="C5.16A">'[1]5'!$H$905</definedName>
    <definedName name="C5.16B">'[1]5'!$H$933</definedName>
    <definedName name="C5.16C">'[1]5'!$H$961</definedName>
    <definedName name="C5.17A1">'[1]5'!$H$1001</definedName>
    <definedName name="C5.17B1">'[1]5'!$H$1098</definedName>
    <definedName name="C5.17B2">'[1]5'!$H$1126</definedName>
    <definedName name="C5.17B3">'[1]5'!$H$1155</definedName>
    <definedName name="C5.17C1">'[1]5'!$H$1194</definedName>
    <definedName name="C5.17C2">'[1]5'!$H$1222</definedName>
    <definedName name="C5.17C3">'[1]5'!$H$1250</definedName>
    <definedName name="C5.20A">'[1]5'!$H$1422</definedName>
    <definedName name="c5.20b">'[1]5'!$H$1450</definedName>
    <definedName name="C5.20C">'[1]5'!$H$1478</definedName>
    <definedName name="C5.21A">'[1]5'!$H$1525</definedName>
    <definedName name="C5.21B">'[1]5'!$H$1553</definedName>
    <definedName name="C5.21C">'[1]5'!$H$1581</definedName>
    <definedName name="C5.22A">'[1]5'!$H$1630</definedName>
    <definedName name="C5.22B">'[1]5'!$H$1665</definedName>
    <definedName name="C5.22C">'[1]5'!$H$1704</definedName>
    <definedName name="C5.24">'[1]5'!$H$1730</definedName>
    <definedName name="C5.27A">'[1]5'!$H$1807</definedName>
    <definedName name="C5.28a">'[1]5'!$H$1845</definedName>
    <definedName name="C5.35">'[1]5'!$H$1871</definedName>
    <definedName name="C5.44A">'[1]5'!$H$1943</definedName>
    <definedName name="C5.44F">'[1]5'!$H$1955</definedName>
    <definedName name="C5.44G">'[1]5'!$H$1967</definedName>
    <definedName name="C5.44H">'[1]5'!$H$1980</definedName>
    <definedName name="c5.8c">'[1]5'!$H$168</definedName>
    <definedName name="C5.8E">'[1]5'!$H$229</definedName>
    <definedName name="C8.1A">'[1]8'!$H$30</definedName>
    <definedName name="CAH">[1]LAB!$B$14:$H$14</definedName>
    <definedName name="CAR">[1]LAB!$B$12:$H$12</definedName>
    <definedName name="CAR.1">[1]LAB!$B$13:$H$13</definedName>
    <definedName name="CAR.S">[1]LAB!$B$15:$H$15</definedName>
    <definedName name="CE.CT2">'[3]E-NS'!$H$1671</definedName>
    <definedName name="CE.CT3">'[3]E-NS'!$H$1692</definedName>
    <definedName name="ce1.02">'[1]E-NS'!$H$50</definedName>
    <definedName name="CE2.01">'[1]E-NS'!$H$95</definedName>
    <definedName name="CE2.02">'[1]E-NS'!$H$117</definedName>
    <definedName name="CE2.03">'[1]E-NS'!$H$140</definedName>
    <definedName name="CE2.04">'[1]E-NS'!$H$186</definedName>
    <definedName name="CE2.05">'[1]E-NS'!$H$209</definedName>
    <definedName name="CE2.06">'[1]E-NS'!$H$232</definedName>
    <definedName name="CE2.07">'[1]E-NS'!$H$255</definedName>
    <definedName name="CE2.08">'[1]E-NS'!$H$278</definedName>
    <definedName name="CE2.09">'[1]E-NS'!$H$301</definedName>
    <definedName name="CE2.10">'[1]E-NS'!$H$324</definedName>
    <definedName name="CE2.11">'[1]E-NS'!$H$347</definedName>
    <definedName name="CE2.12">'[1]E-NS'!$H$370</definedName>
    <definedName name="CE2.13">'[1]E-NS'!$H$393</definedName>
    <definedName name="CE2.14">'[1]E-NS'!$H$416</definedName>
    <definedName name="CE2.15">'[1]E-NS'!$H$439</definedName>
    <definedName name="CE2.16">'[1]E-NS'!$H$462</definedName>
    <definedName name="CE2.17">'[1]E-NS'!$H$485</definedName>
    <definedName name="CE2.18">'[1]E-NS'!$H$508</definedName>
    <definedName name="CE2.19">'[1]E-NS'!$H$531</definedName>
    <definedName name="CE2.20">'[1]E-NS'!$H$554</definedName>
    <definedName name="CE2.21">'[1]E-NS'!$H$577</definedName>
    <definedName name="CE2.22">'[1]E-NS'!$H$600</definedName>
    <definedName name="CE2.23">'[1]E-NS'!$H$623</definedName>
    <definedName name="CE2.24">'[1]E-NS'!$H$646</definedName>
    <definedName name="CE2.25">'[1]E-NS'!$H$669</definedName>
    <definedName name="CE2.26">'[1]E-NS'!$H$692</definedName>
    <definedName name="CE2.27">'[1]E-NS'!$H$715</definedName>
    <definedName name="CE2.28">'[1]E-NS'!$H$738</definedName>
    <definedName name="CE2.29">'[1]E-NS'!$H$761</definedName>
    <definedName name="CE2.30">'[1]E-NS'!$H$784</definedName>
    <definedName name="CE4.001">'[1]E-NS'!$H$1006</definedName>
    <definedName name="CE4.02A">'[1]E-NS'!$H$1363</definedName>
    <definedName name="CE4.02B">'[1]E-NS'!$H$1384</definedName>
    <definedName name="CE4.02C">'[1]E-NS'!$H$1405</definedName>
    <definedName name="CE5.01">'[1]E-NS'!$H$1475</definedName>
    <definedName name="CE5.02">'[1]E-NS'!$H$1495</definedName>
    <definedName name="CE5.03">'[1]E-NS'!$H$1515</definedName>
    <definedName name="CE6.02">'[1]E-NS'!$H$1597</definedName>
    <definedName name="CE7.01">'[1]E-NS'!$H$1740</definedName>
    <definedName name="CE9.01">'[1]E-NS'!$F$1917</definedName>
    <definedName name="CE9.02">'[1]E-NS'!$H$1940</definedName>
    <definedName name="CE9.03">'[1]E-NS'!$H$1962</definedName>
    <definedName name="CE9.05">'[1]E-NS'!$H$1985</definedName>
    <definedName name="CE9.06">'[1]E-NS'!$H$2009</definedName>
    <definedName name="CEM">[1]MAT!$B$24:$H$24</definedName>
    <definedName name="CHA">[1]MAT!$B$27:$H$27</definedName>
    <definedName name="CHAN">[1]MAT!$B$32:$H$32</definedName>
    <definedName name="CHI">[1]LAB!$B$17:$H$17</definedName>
    <definedName name="CHI.M">[1]LAB!$B$20:$H$20</definedName>
    <definedName name="CHI.S">[1]LAB!$B$21:$H$21</definedName>
    <definedName name="CHK">[1]MAT!$B$26:$H$26</definedName>
    <definedName name="CHO">[1]LAB!$B$22:$H$22</definedName>
    <definedName name="CI.C24">[1]MAT!$B$279:$H$279</definedName>
    <definedName name="CI.CF">[1]MAT!$B$28:$H$28</definedName>
    <definedName name="CI.F">[1]MAT!$B$29:$H$29</definedName>
    <definedName name="CI.FR">[1]MAT!$B$30:$H$30</definedName>
    <definedName name="CI.GT4">[1]MAT!$B$233:$H$233</definedName>
    <definedName name="CI.MC">[1]MAT!$B$164:$H$164</definedName>
    <definedName name="CI.P150">[1]MAT!$B$228:$H$228</definedName>
    <definedName name="CI.P230">[1]MAT!$B$229:$H$229</definedName>
    <definedName name="CI.P250">[1]MAT!$B$230:$H$230</definedName>
    <definedName name="CI.SV150">[1]MAT!$B$231:$H$231</definedName>
    <definedName name="CI.SV225">[1]MAT!$B$232:$H$232</definedName>
    <definedName name="CIG">[1]MAT!$B$127:$H$127</definedName>
    <definedName name="CIV" localSheetId="0">[1]SUMM!#REF!</definedName>
    <definedName name="CM.5">[1]EQP!$B$10:$H$10</definedName>
    <definedName name="cnsi.1" localSheetId="0">'[2]MAtt Enamel'!#REF!</definedName>
    <definedName name="cnsi.4" localSheetId="0">'[2]MAtt Enamel'!#REF!</definedName>
    <definedName name="CO.W">[1]MAT!$B$278:$H$278</definedName>
    <definedName name="COH">[1]LAB!$B$23:$H$23</definedName>
    <definedName name="CONCRETE" localSheetId="0">[1]CIV!#REF!</definedName>
    <definedName name="cover">[4]Sheet1!$F$24</definedName>
    <definedName name="COWD">[1]MAT!$B$31:$H$31</definedName>
    <definedName name="CP.BC1">[1]MAT!$B$165:$H$165</definedName>
    <definedName name="CP.BTPH">[1]MAT!$B$166:$H$166</definedName>
    <definedName name="CP.BW">[1]MAT!$B$167:$H$167</definedName>
    <definedName name="CP.CP30">[1]MAT!$B$168:$H$168</definedName>
    <definedName name="CP.CV20">[1]MAT!$B$169:$H$169</definedName>
    <definedName name="CP.M">[1]MAT!$B$170:$H$170</definedName>
    <definedName name="CP.SNCS">[1]MAT!$B$238:$H$238</definedName>
    <definedName name="CP.TR24">[1]MAT!$B$172:$H$172</definedName>
    <definedName name="CP.TSC">[1]MAT!$B$171:$H$171</definedName>
    <definedName name="CP.WC30">[1]MAT!$B$173:$H$173</definedName>
    <definedName name="CPOH">[1]LAB!$B$85:$H$85</definedName>
    <definedName name="CR.6">[1]EQP!$B$13:$H$13</definedName>
    <definedName name="CR.L">[1]MAT!$B$35:$H$35</definedName>
    <definedName name="CR.LP">[5]MAT!$B$134:$H$134</definedName>
    <definedName name="CR.M">[1]MAT!$B$33:$H$33</definedName>
    <definedName name="CR.M37">[1]MAT!$B$34:$H$34</definedName>
    <definedName name="CRL1.5">[1]MAT!$B$36:$H$36</definedName>
    <definedName name="CRO">[1]LAB!$B$27:$H$27</definedName>
    <definedName name="CUM.GI">[1]EQP!$B$14:$H$14</definedName>
    <definedName name="D.BC">[1]MAT!$B$174:$H$174</definedName>
    <definedName name="DF.ASW">[1]MAT!$B$40:$H$40</definedName>
    <definedName name="DF.DL48">[1]MAT!$B$130:$H$130</definedName>
    <definedName name="DF.SL30">[1]MAT!$B$129:$H$129</definedName>
    <definedName name="DF.SLD">[1]MAT!$B$41:$H$41</definedName>
    <definedName name="DF.ST10">[1]MAT!$B$39:$H$39</definedName>
    <definedName name="DF.ST5">[1]MAT!$B$38:$H$38</definedName>
    <definedName name="DI.P150">[1]MAT!$B$239:$H$239</definedName>
    <definedName name="DI.P250">[1]MAT!$B$240:$H$240</definedName>
    <definedName name="DIG">[1]LAB!$B$28:$H$28</definedName>
    <definedName name="doors" localSheetId="0">[1]CIV!#REF!</definedName>
    <definedName name="DRI">[1]LAB!$B$32:$H$32</definedName>
    <definedName name="DRM">[1]EQP!$B$16:$H$16</definedName>
    <definedName name="E.AMP1000W">[1]MAT!$B$302:$H$302</definedName>
    <definedName name="E.B1">[1]MAT!$B$280:$H$280</definedName>
    <definedName name="E.B2">[1]MAT!$B$281:$H$281</definedName>
    <definedName name="E.CIS6W">[1]MAT!$B$300:$H$300</definedName>
    <definedName name="E.COS36W">[1]MAT!$B$301:$H$301</definedName>
    <definedName name="E.CT150">[1]MAT!$B$312:$H$312</definedName>
    <definedName name="E.CT300">[1]MAT!$B$313:$H$313</definedName>
    <definedName name="E.CT450">[1]MAT!$B$314:$H$314</definedName>
    <definedName name="E.FB">[1]MAT!$B$282:$H$282</definedName>
    <definedName name="E.PAJB">[1]MAT!$B$303:$H$303</definedName>
    <definedName name="E.PBOX">[1]MAT!$B$285:$H$285</definedName>
    <definedName name="E.S1G">[1]MAT!$B$290:$H$290</definedName>
    <definedName name="E.S2G">[1]MAT!$B$291:$H$291</definedName>
    <definedName name="E.S3G">[1]MAT!$B$292:$H$292</definedName>
    <definedName name="E.S4G">[1]MAT!$B$293:$H$293</definedName>
    <definedName name="E.SP">[1]MAT!$B$331:$H$331</definedName>
    <definedName name="E.SS15">[1]MAT!$B$295:$H$295</definedName>
    <definedName name="E.SS5">[1]MAT!$B$294:$H$294</definedName>
    <definedName name="E.TLRM">[1]MAT!$B$296:$H$296</definedName>
    <definedName name="E.TLRP">[1]MAT!$B$297:$H$297</definedName>
    <definedName name="E.TLS">[1]MAT!$B$284:$H$284</definedName>
    <definedName name="E.WB">[1]MAT!$B$298:$H$298</definedName>
    <definedName name="EAC">[1]EQP!$B$17:$H$17</definedName>
    <definedName name="EAR">[1]MAT!$B$42:$H$42</definedName>
    <definedName name="EC1.5SC">[1]MAT!$B$271:$H$271</definedName>
    <definedName name="EC1.5TC">[1]MAT!$B$306:$H$306</definedName>
    <definedName name="EC120FC">[1]MAT!$B$310:$H$310</definedName>
    <definedName name="EC150FC">[1]MAT!$B$311:$H$311</definedName>
    <definedName name="EC2.53C">[1]MAT!$B$307:$H$307</definedName>
    <definedName name="EC2.5SC">[1]MAT!$B$272:$H$272</definedName>
    <definedName name="EC25FC">[1]MAT!$B$274:$H$274</definedName>
    <definedName name="EC35FC">[1]MAT!$B$320:$H$320</definedName>
    <definedName name="EC4SC">[1]MAT!$B$273:$H$273</definedName>
    <definedName name="EC5.04">'[1]E-NS'!$H$1534</definedName>
    <definedName name="EC6FC">[1]MAT!$B$309:$H$309</definedName>
    <definedName name="EC70.3C">[1]MAT!$B$308:$H$308</definedName>
    <definedName name="EC70FC">[1]MAT!$B$275:$H$275</definedName>
    <definedName name="EC95FC">[1]MAT!$B$276:$H$276</definedName>
    <definedName name="ECW">[1]MAT!$B$283:$H$283</definedName>
    <definedName name="EF.56">[1]MAT!$B$322:$H$322</definedName>
    <definedName name="ELE">[1]LAB!$B$35:$H$35</definedName>
    <definedName name="ELEC" localSheetId="0">[1]SUMM!#REF!</definedName>
    <definedName name="ENS.FAJB">'[1]E-NS'!$H$1697</definedName>
    <definedName name="ENS.PAJB">'[1]E-NS'!$H$1554</definedName>
    <definedName name="ENS.PVC100">'[1]E-NS'!$H$1429</definedName>
    <definedName name="ESC40TC">[1]MAT!$B$315:$H$315</definedName>
    <definedName name="external" localSheetId="0">[1]CIV!#REF!</definedName>
    <definedName name="finishing" localSheetId="0">[1]CIV!#REF!</definedName>
    <definedName name="FL.S">[1]MAT!$B$175:$H$175</definedName>
    <definedName name="FLG">[1]LAB!$B$40:$H$40</definedName>
    <definedName name="FLI">[1]MAT!$B$43:$H$43</definedName>
    <definedName name="flooring" localSheetId="0">[1]CIV!#REF!</definedName>
    <definedName name="FW">[1]MAT!$B$44:$H$44</definedName>
    <definedName name="GI.65">[1]MAT!$B$247:$H$247</definedName>
    <definedName name="GI.BN">[6]Material!$A$563:$I$563</definedName>
    <definedName name="GI.C2">[1]MAT!$B$52:$H$52</definedName>
    <definedName name="GI.G">[1]MAT!$B$249:$H$249</definedName>
    <definedName name="GI.P100MD">[1]MAT!$B$184:$H$184</definedName>
    <definedName name="GI.P30MD">[1]MAT!$B$181:$H$181</definedName>
    <definedName name="GI.P40MD">[1]MAT!$B$182:$H$182</definedName>
    <definedName name="GI.P50LD">[1]MAT!$B$132:$H$132</definedName>
    <definedName name="GI.P50MD">[1]MAT!$B$248:$H$248</definedName>
    <definedName name="GI.P75MD">[1]MAT!$B$183:$H$183</definedName>
    <definedName name="GI.S">[6]Material!$B$595:$I$595</definedName>
    <definedName name="GI.T2">[1]MAT!$B$53:$H$53</definedName>
    <definedName name="GL.P5">[1]MAT!$B$45:$H$45</definedName>
    <definedName name="GL.SH">[1]MAT!$B$246:$H$246</definedName>
    <definedName name="GL.T5">[1]MAT!$B$46:$H$46</definedName>
    <definedName name="GLA">[7]labour!$A$43:$I$43</definedName>
    <definedName name="GLU">[1]MAT!$B$47:$H$47</definedName>
    <definedName name="GR.SB">[1]MAT!$B$131:$H$131</definedName>
    <definedName name="GRA.20">[1]MAT!$B$49:$H$49</definedName>
    <definedName name="GRA.25">[1]MAT!$B$50:$H$50</definedName>
    <definedName name="GRAS">[1]MAT!$B$48:$H$48</definedName>
    <definedName name="GUM">[1]MAT!$B$55:$H$55</definedName>
    <definedName name="GV.100">[1]MAT!$B$180:$H$180</definedName>
    <definedName name="GV.13">[1]MAT!$B$242:$H$242</definedName>
    <definedName name="GV.150">[1]MAT!$B$245:$H$245</definedName>
    <definedName name="GV.20">[1]MAT!$B$243:$H$243</definedName>
    <definedName name="GV.30">[1]MAT!$B$176:$H$176</definedName>
    <definedName name="GV.40">[1]MAT!$B$177:$H$177</definedName>
    <definedName name="GV.50">[1]MAT!$B$244:$H$244</definedName>
    <definedName name="GV.65">[1]MAT!$B$178:$H$178</definedName>
    <definedName name="GV.75">[1]MAT!$B$179:$H$179</definedName>
    <definedName name="GYP.B">[1]MAT!$B$51:$H$51</definedName>
    <definedName name="HAM">[1]LAB!$B$44:$H$44</definedName>
    <definedName name="HEL">[1]LAB!$B$45:$H$45</definedName>
    <definedName name="HIN">[1]MAT!$B$56:$H$56</definedName>
    <definedName name="HOOK">[1]MAT!$B$57:$H$57</definedName>
    <definedName name="I.S37">[1]MAT!$B$60:$H$60</definedName>
    <definedName name="I.S75">[1]MAT!$B$61:$H$61</definedName>
    <definedName name="ITax">[1]LAB!$B$86:$H$86</definedName>
    <definedName name="j.2" localSheetId="0">[1]CIV!#REF!</definedName>
    <definedName name="L.1">[1]CIV!$I$23</definedName>
    <definedName name="L.10">[1]CIV!$I$247</definedName>
    <definedName name="L.11" localSheetId="0">[1]CIV!#REF!</definedName>
    <definedName name="L.12" localSheetId="0">[1]CIV!#REF!</definedName>
    <definedName name="L.13" localSheetId="0">[1]CIV!#REF!</definedName>
    <definedName name="L.14" localSheetId="0">[1]CIV!#REF!</definedName>
    <definedName name="L.15" localSheetId="0">[1]CIV!#REF!</definedName>
    <definedName name="L.16" localSheetId="0">[1]CIV!#REF!</definedName>
    <definedName name="L.3">[1]CIV!$I$95</definedName>
    <definedName name="L.4">[1]CIV!$I$109</definedName>
    <definedName name="L.5">[1]CIV!$I$112</definedName>
    <definedName name="L.6">[1]CIV!$I$139</definedName>
    <definedName name="L.7">[1]CIV!$I$160</definedName>
    <definedName name="L.8">[1]CIV!$I$187</definedName>
    <definedName name="L.9">[1]CIV!$I$227</definedName>
    <definedName name="L.GRA">[1]MAT!$B$134:$H$134</definedName>
    <definedName name="L.Y">[1]MAT!$B$135:$H$135</definedName>
    <definedName name="L15.3">'[1]15'!$J$37</definedName>
    <definedName name="L5.13">'[1]5'!$J$487</definedName>
    <definedName name="LAB">[1]LAB!$B$24:$H$24</definedName>
    <definedName name="LAB.S">[1]LAB!$B$25:$H$25</definedName>
    <definedName name="LB.18">[1]MAT!$B$185:$H$185</definedName>
    <definedName name="LIM">[1]MAT!$B$62:$H$62</definedName>
    <definedName name="LM">[1]MAT!$B$186:$H$186</definedName>
    <definedName name="LM.CAB" localSheetId="0">'[2]MAtt Enamel'!#REF!</definedName>
    <definedName name="LM.GFC" localSheetId="0">'[2]MAtt Enamel'!#REF!</definedName>
    <definedName name="LM.GR1" localSheetId="0">'[2]MAtt Enamel'!#REF!</definedName>
    <definedName name="LM.GR2" localSheetId="0">'[2]MAtt Enamel'!#REF!</definedName>
    <definedName name="LM.MF" localSheetId="0">'[2]MAtt Enamel'!#REF!</definedName>
    <definedName name="LM.ORN" localSheetId="0">'[2]MAtt Enamel'!#REF!</definedName>
    <definedName name="LM.PT1" localSheetId="0">'[2]MAtt Enamel'!#REF!</definedName>
    <definedName name="LM.PT2" localSheetId="0">'[2]MAtt Enamel'!#REF!</definedName>
    <definedName name="LM.SF" localSheetId="0">'[2]MAtt Enamel'!#REF!</definedName>
    <definedName name="LM.SLD" localSheetId="0">'[2]MAtt Enamel'!#REF!</definedName>
    <definedName name="LM.TP" localSheetId="0">'[2]MAtt Enamel'!#REF!</definedName>
    <definedName name="LM.WP" localSheetId="0">'[2]MAtt Enamel'!#REF!</definedName>
    <definedName name="lm10.2c3">'[1]10'!$J$213</definedName>
    <definedName name="lm10.4a3">'[1]10'!$J$394</definedName>
    <definedName name="lm10.4c3">'[1]10'!$J$486</definedName>
    <definedName name="LM13.1a">'[1]13'!$J$29</definedName>
    <definedName name="lm14.1b">'[1]14'!$J$16</definedName>
    <definedName name="lm14.25a">'[1]14'!$J$279</definedName>
    <definedName name="lm14.2a2">'[1]14'!$J$42</definedName>
    <definedName name="lm14.4c">'[1]14'!$J$136</definedName>
    <definedName name="lm14.50a">'[1]14'!$J$393</definedName>
    <definedName name="lm14.64a">'[1]14'!$J$517</definedName>
    <definedName name="lm15.1a2">'[1]15'!$J$15</definedName>
    <definedName name="lm15.3.2">'[1]15'!$J$40</definedName>
    <definedName name="lm15.4.3">'[1]15'!$J$112</definedName>
    <definedName name="lm15.61">'[1]15'!$J$222</definedName>
    <definedName name="lm15.65">'[1]15'!$J$284</definedName>
    <definedName name="lm16.11c1">'[1]16'!$J$161</definedName>
    <definedName name="lm16.66c">'[1]16'!$J$187</definedName>
    <definedName name="lm16.72a">'[1]16'!$J$208</definedName>
    <definedName name="lm16.75c3">'[1]16'!$J$229</definedName>
    <definedName name="lm17.13">'[1]17'!$J$67</definedName>
    <definedName name="lm17.8" localSheetId="0">#REF!</definedName>
    <definedName name="lm21.39">'[1]21'!$J$15</definedName>
    <definedName name="lm23.15">'[1]23'!$J$271</definedName>
    <definedName name="lm23.1a1">'[1]23'!$J$13</definedName>
    <definedName name="lm23.23b">'[1]23'!$J$309</definedName>
    <definedName name="lm23.2a1">'[1]23'!$J$41</definedName>
    <definedName name="LM23.34a">'[1]23'!$J$395</definedName>
    <definedName name="lm23.39a10">'[1]23'!$J$604</definedName>
    <definedName name="lm23.39a7">'[1]23'!$J$547</definedName>
    <definedName name="lm23.39a8">'[1]23'!$J$566</definedName>
    <definedName name="lm23.47c">'[1]23'!$J$744</definedName>
    <definedName name="lm23.53b">'[1]23'!$J$782</definedName>
    <definedName name="lm25.12a">'[1]25'!$J$225</definedName>
    <definedName name="lm25.15">'[1]25'!$J$247</definedName>
    <definedName name="lm25.2a">'[1]25'!$J$40</definedName>
    <definedName name="lm25.4a">'[1]25'!$J$111</definedName>
    <definedName name="lm25.4b">'[1]25'!$J$138</definedName>
    <definedName name="lm26.10">'[1]26'!$J$68</definedName>
    <definedName name="lm26.8a">'[1]26'!$J$33</definedName>
    <definedName name="lm27.24a7">'[1]27'!$J$234</definedName>
    <definedName name="lm27.24a8">'[1]27'!$J$256</definedName>
    <definedName name="lm27.24a9">'[1]27'!$J$278</definedName>
    <definedName name="LM28.14">'[1]28'!$J$89</definedName>
    <definedName name="LM28.25">'[1]28'!$J$171</definedName>
    <definedName name="lm28.26a">'[1]28'!$J$195</definedName>
    <definedName name="lm28.40a">'[1]28'!$J$273</definedName>
    <definedName name="lm28.40b">'[1]28'!$J$294</definedName>
    <definedName name="lm28.41">'[1]28'!$J$318</definedName>
    <definedName name="lm28.51a">'[1]28'!$J$346</definedName>
    <definedName name="lm28.53">'[1]28'!$J$379</definedName>
    <definedName name="lm28.54a">'[1]28'!$J$417</definedName>
    <definedName name="LM3.12d">'[1]3'!$J$74</definedName>
    <definedName name="lm30.11">'[1]30'!$J$89</definedName>
    <definedName name="lm30.114">'[1]30'!$J$917</definedName>
    <definedName name="lm30.12">'[1]30'!$J$112</definedName>
    <definedName name="lm30.13">'[1]30'!$J$135</definedName>
    <definedName name="lm30.14">'[1]30'!$J$158</definedName>
    <definedName name="lm30.15">'[1]30'!$J$181</definedName>
    <definedName name="lm30.17">'[1]30'!$J$205</definedName>
    <definedName name="lm30.19">'[1]30'!$J$228</definedName>
    <definedName name="lm30.1a">'[1]30'!$J$13</definedName>
    <definedName name="lm30.20">'[1]30'!$J$251</definedName>
    <definedName name="lm30.21">'[1]30'!$J$274</definedName>
    <definedName name="lm30.22">'[1]30'!$J$297</definedName>
    <definedName name="lm30.24">'[1]30'!$J$320</definedName>
    <definedName name="lm30.25">'[1]30'!$J$343</definedName>
    <definedName name="lm30.32">'[1]30'!$J$366</definedName>
    <definedName name="lm30.33">'[1]30'!$J$389</definedName>
    <definedName name="lm30.34">'[1]30'!$J$412</definedName>
    <definedName name="lm30.35">'[1]30'!$J$435</definedName>
    <definedName name="lm30.3a">'[1]30'!$J$34</definedName>
    <definedName name="lm30.41">'[1]30'!$J$527</definedName>
    <definedName name="lm30.43">'[1]30'!$J$550</definedName>
    <definedName name="lm30.44">'[1]30'!$J$573</definedName>
    <definedName name="lm30.4a">'[1]30'!$J$51</definedName>
    <definedName name="lm30.55">'[1]30'!$J$596</definedName>
    <definedName name="lm30.59">'[1]30'!$J$620</definedName>
    <definedName name="lm30.5a">'[1]30'!$J$67</definedName>
    <definedName name="LM30.70">'[1]30'!$J$685</definedName>
    <definedName name="lm30.90">'[1]30'!$J$747</definedName>
    <definedName name="lm30.91">'[1]30'!$J$770</definedName>
    <definedName name="lm30.93">'[1]30'!$J$796</definedName>
    <definedName name="lm30.95">'[1]30'!$J$819</definedName>
    <definedName name="lm30.96">'[1]30'!$J$843</definedName>
    <definedName name="lm30.97">'[1]30'!$J$868</definedName>
    <definedName name="lm31.31b">'[1]31'!$J$14</definedName>
    <definedName name="lm31.74">'[1]31'!$J$34</definedName>
    <definedName name="LM5.12A">'[1]5'!$J$348</definedName>
    <definedName name="LM5.13B">'[1]5'!$J$490</definedName>
    <definedName name="LM5.13F">'[1]5'!$J$564</definedName>
    <definedName name="LM5.13G">'[1]5'!$J$593</definedName>
    <definedName name="LM5.14B">'[1]5'!$J$621</definedName>
    <definedName name="LM5.14F">'[1]5'!$J$695</definedName>
    <definedName name="LM5.14G">'[1]5'!$J$723</definedName>
    <definedName name="LM5.15B">'[1]5'!$J$752</definedName>
    <definedName name="LM5.15E">'[1]5'!$J$826</definedName>
    <definedName name="LM5.15F">'[1]5'!$J$854</definedName>
    <definedName name="LM5.16A">'[1]5'!$J$882</definedName>
    <definedName name="LM5.16B">'[1]5'!$J$920</definedName>
    <definedName name="LM5.16C">'[1]5'!$J$948</definedName>
    <definedName name="LM5.17A1">'[1]5'!$J$977</definedName>
    <definedName name="LM5.17B1">'[1]5'!$J$1074</definedName>
    <definedName name="LM5.17B2">'[1]5'!$J$1113</definedName>
    <definedName name="LM5.17B3">'[1]5'!$J$1142</definedName>
    <definedName name="LM5.17C1">'[1]5'!$J$1170</definedName>
    <definedName name="LM5.17C2">'[1]5'!$J$1209</definedName>
    <definedName name="LM5.17C3">'[1]5'!$J$1237</definedName>
    <definedName name="LM5.20A">'[1]5'!$J$1398</definedName>
    <definedName name="lm5.20b">'[1]5'!$J$1437</definedName>
    <definedName name="LM5.20C">'[1]5'!$J$1465</definedName>
    <definedName name="LM5.21A">'[1]5'!$J$1493</definedName>
    <definedName name="LM5.21B">'[1]5'!$J$1540</definedName>
    <definedName name="LM5.21C">'[1]5'!$J$1568</definedName>
    <definedName name="LM5.22B">'[1]5'!$J$1645</definedName>
    <definedName name="LM5.27A">'[1]5'!$J$1745</definedName>
    <definedName name="LM5.35">'[1]5'!$J$1858</definedName>
    <definedName name="LM5.44A">'[1]5'!$J$1929</definedName>
    <definedName name="lm8.1a">'[1]8'!$J$13</definedName>
    <definedName name="lmnsi.1" localSheetId="0">'[2]MAtt Enamel'!#REF!</definedName>
    <definedName name="M.FB">[1]MAT!$B$68:$H$68</definedName>
    <definedName name="M.MO">[1]MAT!$B$69:$H$69</definedName>
    <definedName name="M.P">[1]MAT!$B$65:$H$65</definedName>
    <definedName name="M1.2">[1]MORTAR!$B$10:$H$10</definedName>
    <definedName name="M1.3">[1]MORTAR!$B$18:$H$18</definedName>
    <definedName name="M1.4">[1]MORTAR!$B$26:$H$26</definedName>
    <definedName name="M1.5">[1]MORTAR!$B$30:$H$30</definedName>
    <definedName name="M1.6">[1]MORTAR!$B$34:$H$34</definedName>
    <definedName name="M15.3.2">'[1]15'!$J$46</definedName>
    <definedName name="M5.13C">'[1]5'!$J$545</definedName>
    <definedName name="m5.17a1">'[1]5'!$J$997</definedName>
    <definedName name="m5.8c">'[1]5'!$J$159</definedName>
    <definedName name="MAP">[1]MAT!$B$63:$H$63</definedName>
    <definedName name="MAS">[1]LAB!$B$47:$H$47</definedName>
    <definedName name="MES">[1]MAT!$B$139:$H$139</definedName>
    <definedName name="MIS">[1]LAB!$B$52:$H$52</definedName>
    <definedName name="MS.F75">[1]MAT!$B$73:$H$73</definedName>
    <definedName name="MS.P100">[1]MAT!$B$188:$H$188</definedName>
    <definedName name="MS.P150">[1]MAT!$B$189:$H$189</definedName>
    <definedName name="MS.P50">[1]MAT!$B$187:$H$187</definedName>
    <definedName name="MS.PLA">[1]MAT!$B$74:$H$74</definedName>
    <definedName name="MS.R">[1]MAT!$B$75:$H$75</definedName>
    <definedName name="MS.SQRB">[1]MAT!$B$70:$H$70</definedName>
    <definedName name="MS.SW25">[1]MAT!$B$66:$H$66</definedName>
    <definedName name="MS.T30">[1]MAT!$B$72:$H$72</definedName>
    <definedName name="MS.T50">[1]MAT!$B$71:$H$71</definedName>
    <definedName name="MSB">[1]MAT!$B$67:$H$67</definedName>
    <definedName name="MT.B10">[1]MAT!$B$138:$H$138</definedName>
    <definedName name="MT.L10">[1]MAT!$B$137:$H$137</definedName>
    <definedName name="MT.SW10">[1]MAT!$B$136:$H$136</definedName>
    <definedName name="NAIL">[1]MAT!$B$76:$H$76</definedName>
    <definedName name="OIL.K">[1]MAT!$B$77:$H$77</definedName>
    <definedName name="OIL.LB">[1]MAT!$B$78:$H$78</definedName>
    <definedName name="OIL.LR">[1]MAT!$B$140:$H$140</definedName>
    <definedName name="OIL.P">[1]MAT!$B$80:$H$80</definedName>
    <definedName name="OIL.PUT">[1]MAT!$B$81:$H$81</definedName>
    <definedName name="OIL.T">[1]MAT!$B$79:$H$79</definedName>
    <definedName name="P.BR">[1]MAT!$B$86:$H$86</definedName>
    <definedName name="P.IB">[1]MAT!$B$87:$H$87</definedName>
    <definedName name="P.ME">[1]MAT!$B$143:$H$143</definedName>
    <definedName name="P.PI">[1]MAT!$B$88:$H$88</definedName>
    <definedName name="P.RO2">[1]MAT!$B$142:$H$142</definedName>
    <definedName name="P.ROP">[1]MAT!$B$85:$H$85</definedName>
    <definedName name="P.SE">[1]MAT!$B$83:$H$83</definedName>
    <definedName name="P.VE">[1]MAT!$B$84:$H$84</definedName>
    <definedName name="P.WC">[1]MAT!$B$144:$H$144</definedName>
    <definedName name="PAD">[1]MAT!$B$82:$H$82</definedName>
    <definedName name="PAI">[1]LAB!$B$56:$H$56</definedName>
    <definedName name="PBL">[1]MAT!$B$90:$H$90</definedName>
    <definedName name="PD.W">[1]MAT!$B$190:$H$190</definedName>
    <definedName name="PIF">[1]LAB!$B$57:$H$57</definedName>
    <definedName name="PIG">[7]Material!$B$813:$I$813</definedName>
    <definedName name="PLA">[1]LAB!$B$58:$H$58</definedName>
    <definedName name="PLT">[1]LAB!$B$59:$H$59</definedName>
    <definedName name="PLU">[1]LAB!$B$61:$H$61</definedName>
    <definedName name="PLUMB" localSheetId="0">[1]SUMM!#REF!</definedName>
    <definedName name="PO.F">[1]MAT!$B$147:$H$147</definedName>
    <definedName name="PO.T">[1]MAT!$B$94:$H$94</definedName>
    <definedName name="PO.WO">[1]MAT!$B$89:$H$89</definedName>
    <definedName name="PPR.13">[1]MAT!$B$191:$H$191</definedName>
    <definedName name="PPR.20">[1]MAT!$B$192:$H$192</definedName>
    <definedName name="PPR.25">[1]MAT!$B$193:$H$193</definedName>
    <definedName name="PPR.30">[1]MAT!$B$194:$H$194</definedName>
    <definedName name="PPR.40">[1]MAT!$B$195:$H$195</definedName>
    <definedName name="PPR.50">[1]MAT!$B$196:$H$196</definedName>
    <definedName name="PPR.63">[1]MAT!$B$197:$H$197</definedName>
    <definedName name="PPR.90">[1]MAT!$B$198:$H$198</definedName>
    <definedName name="_xlnm.Print_Area" localSheetId="0">'WAVING CENTER-Electrical'!$A$1:$G$346</definedName>
    <definedName name="_xlnm.Print_Area">#REF!</definedName>
    <definedName name="PRINT_AREA_MI">#N/A</definedName>
    <definedName name="_xlnm.Print_Titles" localSheetId="0">'WAVING CENTER-Electrical'!$7:$13</definedName>
    <definedName name="_xlnm.Print_Titles">#REF!</definedName>
    <definedName name="PT4G">[1]MAT!$B$256:$H$256</definedName>
    <definedName name="PUL">[1]MAT!$B$93:$H$93</definedName>
    <definedName name="PUM">[1]EQP!$B$30:$H$30</definedName>
    <definedName name="PVC.CP100">[1]MAT!$B$304:$H$304</definedName>
    <definedName name="PVC.CP150">[1]MAT!$B$305:$H$305</definedName>
    <definedName name="PVC.CP20">[1]MAT!$B$286:$H$286</definedName>
    <definedName name="PVC.CP25">[1]MAT!$B$287:$H$287</definedName>
    <definedName name="PVC.CP40">[1]MAT!$B$288:$H$288</definedName>
    <definedName name="PVC.CP50">[1]MAT!$B$289:$H$289</definedName>
    <definedName name="PVC.P100">[1]MAT!$B$96:$H$96</definedName>
    <definedName name="PVC.WS8">[1]MAT!$B$95:$H$95</definedName>
    <definedName name="PVC.WS9">[1]MAT!$B$146:$H$146</definedName>
    <definedName name="QUM">[1]LAB!$B$63:$H$63</definedName>
    <definedName name="R.BAR">[1]MAT!$B$97:$H$97</definedName>
    <definedName name="RAM">[1]EQP!$B$32:$H$32</definedName>
    <definedName name="rc15.1a3">[1]Ref!$H$138</definedName>
    <definedName name="rc5.15c">[1]Ref!$H$113</definedName>
    <definedName name="RCC.P225B">[1]MAT!$B$257:$H$257</definedName>
    <definedName name="RE.L">[1]MAT!$B$148:$H$148</definedName>
    <definedName name="_xlnm.Recorder" localSheetId="0">#REF!</definedName>
    <definedName name="_xlnm.Recorder">#REF!</definedName>
    <definedName name="rl11.2">[1]Ref!$J$198</definedName>
    <definedName name="rl14.2b">[1]Ref!$J$247</definedName>
    <definedName name="rl15.3">[1]Ref!$J$173</definedName>
    <definedName name="rm11.3b2">[1]Ref!$J$230</definedName>
    <definedName name="rm14.2b1">[1]Ref!$J$259</definedName>
    <definedName name="rm15.2">[1]Ref!$J$156</definedName>
    <definedName name="rm15.3b">[1]Ref!$J$180</definedName>
    <definedName name="rm5.13d">[1]Ref!$J$72</definedName>
    <definedName name="roofing" localSheetId="0">[1]CIV!#REF!</definedName>
    <definedName name="S.PAP">[1]MAT!$B$101:$H$101</definedName>
    <definedName name="SAC">[1]LAB!$B$65:$H$65</definedName>
    <definedName name="SAN">[1]MAT!$B$100:$H$100</definedName>
    <definedName name="SAN.L">[1]MAT!$B$99:$H$99</definedName>
    <definedName name="SAW">[1]MAT!$B$150:$H$150</definedName>
    <definedName name="SBM">[1]EQP!$B$38:$H$38</definedName>
    <definedName name="SBO">[1]LAB!$B$70:$H$70</definedName>
    <definedName name="SC.RF">[1]Shutt!$K$83</definedName>
    <definedName name="SC5.13">'[1]5'!$J$544</definedName>
    <definedName name="SC5.17A">'[1]5'!$J$996</definedName>
    <definedName name="SCM">[1]EQP!$B$39:$H$39</definedName>
    <definedName name="SCO">[1]LAB!$B$71:$H$71</definedName>
    <definedName name="SEAL">[1]MAT!$B$152:$H$152</definedName>
    <definedName name="SH.P">[1]MAT!$B$205:$H$205</definedName>
    <definedName name="SH.SF">[1]Shutt!$K$40</definedName>
    <definedName name="SH.SM">[1]Shutt!$K$38</definedName>
    <definedName name="SH5.13">'[1]5'!$J$542</definedName>
    <definedName name="SH5.17A">'[1]5'!$J$994</definedName>
    <definedName name="SHI.75D">[6]Material!$B$1051:$I$1051</definedName>
    <definedName name="SHM">[1]LAB!$B$66:$H$66</definedName>
    <definedName name="SI.BCI">[1]MAT!$B$201:$H$201</definedName>
    <definedName name="SI.CPBW">[1]MAT!$B$203:$H$203</definedName>
    <definedName name="SI.PT2">[1]MAT!$B$204:$H$204</definedName>
    <definedName name="SI.PWC">[1]MAT!$B$202:$H$202</definedName>
    <definedName name="SI.ST1000">[1]MAT!$B$200:$H$200</definedName>
    <definedName name="SKW">[1]LAB!$B$67:$H$67</definedName>
    <definedName name="SO.DCP">[1]MAT!$B$260:$H$260</definedName>
    <definedName name="SPM">[1]LAB!$B$69:$H$69</definedName>
    <definedName name="SS.GR">[1]MAT!$B$207:$H$207</definedName>
    <definedName name="ST.40">[1]MAT!$B$103:$H$103</definedName>
    <definedName name="ST.60">[1]MAT!$B$102:$H$102</definedName>
    <definedName name="ST.BO">[1]MAT!$B$153:$H$153</definedName>
    <definedName name="ST.P">[1]MAT!$B$106:$H$106</definedName>
    <definedName name="ST.P50">[1]MAT!$B$105:$H$105</definedName>
    <definedName name="STF">[1]LAB!$B$72:$H$72</definedName>
    <definedName name="STFI">[1]LAB!$B$73:$H$73</definedName>
    <definedName name="STH">[1]LAB!$B$74:$H$74</definedName>
    <definedName name="STLM">[1]LAB!$B$75:$H$75</definedName>
    <definedName name="STM">[1]LAB!$B$76:$H$76</definedName>
    <definedName name="STR.ST">[1]MAT!$B$104:$H$104</definedName>
    <definedName name="SU.S">[1]MAT!$B$107:$H$107</definedName>
    <definedName name="SUP">[8]LAB!$B$77:$H$77</definedName>
    <definedName name="SWE">[1]MAT!$B$108:$H$108</definedName>
    <definedName name="T.ANCH" localSheetId="0">'[2]MAtt Enamel'!#REF!</definedName>
    <definedName name="T.CAB" localSheetId="0">'[2]MAtt Enamel'!#REF!</definedName>
    <definedName name="T.GFC" localSheetId="0">'[2]MAtt Enamel'!#REF!</definedName>
    <definedName name="T.GN2" localSheetId="0">'[2]MAtt Enamel'!#REF!</definedName>
    <definedName name="T.MFC" localSheetId="0">'[2]MAtt Enamel'!#REF!</definedName>
    <definedName name="T.PT1" localSheetId="0">'[2]MAtt Enamel'!#REF!</definedName>
    <definedName name="T.PT2" localSheetId="0">'[2]MAtt Enamel'!#REF!</definedName>
    <definedName name="T.SF" localSheetId="0">'[2]MAtt Enamel'!#REF!</definedName>
    <definedName name="T.SHC" localSheetId="0">'[2]MAtt Enamel'!#REF!</definedName>
    <definedName name="T.SLD" localSheetId="0">'[2]MAtt Enamel'!#REF!</definedName>
    <definedName name="T.TPV" localSheetId="0">'[2]MAtt Enamel'!#REF!</definedName>
    <definedName name="T.WP" localSheetId="0">'[2]MAtt Enamel'!#REF!</definedName>
    <definedName name="t10.1b">'[1]10'!$C$4</definedName>
    <definedName name="t10.1b2">'[1]10'!$C$5</definedName>
    <definedName name="t10.1c">'[1]10'!$C$50</definedName>
    <definedName name="t10.1c3">'[1]10'!$C$51</definedName>
    <definedName name="t10.2">'[1]10'!$A$141</definedName>
    <definedName name="T10.2NS">'[1]10'!$A$629</definedName>
    <definedName name="t10.3">'[1]10'!$A$277</definedName>
    <definedName name="t10.4">'[1]10'!$A$505</definedName>
    <definedName name="T10.4NS">'[1]10'!$A$681</definedName>
    <definedName name="t10.5">'[1]10'!$A$597</definedName>
    <definedName name="t10.6">'[1]10'!$A$613</definedName>
    <definedName name="T13.1a">'[1]13'!$A$4</definedName>
    <definedName name="t14.1">'[1]14'!$A$4</definedName>
    <definedName name="T14.22">'[1]14'!$A$240</definedName>
    <definedName name="T14.24a">'[1]14'!$A$255</definedName>
    <definedName name="t14.25a">'[1]14'!$A$269</definedName>
    <definedName name="t14.2a">'[1]14'!$A$30</definedName>
    <definedName name="T14.2c">'[1]14'!$A$90</definedName>
    <definedName name="T14.4">'[1]14'!$A$162</definedName>
    <definedName name="T14.4c">'[1]14'!$C$115</definedName>
    <definedName name="t14.50">'[1]14'!$A$376</definedName>
    <definedName name="t14.50a">'[1]14'!$C$377</definedName>
    <definedName name="t14.55">'[1]14'!$A$471</definedName>
    <definedName name="t14.64">'[1]14'!$A$507</definedName>
    <definedName name="T15.1">'[1]15'!$A$4</definedName>
    <definedName name="T15.3">'[1]15'!$A$30</definedName>
    <definedName name="T15.34a">'[1]15'!$A$126</definedName>
    <definedName name="T15.34b">'[1]15'!$A$145</definedName>
    <definedName name="T15.35a">'[1]15'!$A$165</definedName>
    <definedName name="T15.35b">'[1]15'!$A$185</definedName>
    <definedName name="T15.4">'[1]15'!$A$102</definedName>
    <definedName name="T15.61">'[1]15'!$A$205</definedName>
    <definedName name="T15.65">'[1]15'!$A$275</definedName>
    <definedName name="t16.11">'[1]16'!$A$138</definedName>
    <definedName name="t16.11c">'[1]16'!$C$139</definedName>
    <definedName name="T16.66">'[1]16'!$A$178</definedName>
    <definedName name="T16.72">'[1]16'!$A$199</definedName>
    <definedName name="T16.75">'[1]16'!$A$220</definedName>
    <definedName name="T17.13">'[1]17'!$A$52</definedName>
    <definedName name="t23.1">'[1]23'!$A$4</definedName>
    <definedName name="t23.13">'[1]23'!$A$224</definedName>
    <definedName name="t23.14">'[1]23'!$A$243</definedName>
    <definedName name="T23.15">'[1]23'!$A$262</definedName>
    <definedName name="T23.2">'[1]23'!$A$32</definedName>
    <definedName name="T23.23">'[1]23'!$A$300</definedName>
    <definedName name="t23.30">'[1]23'!$A$367</definedName>
    <definedName name="T23.34">'[1]23'!$A$386</definedName>
    <definedName name="T23.35">'[1]23'!$A$405</definedName>
    <definedName name="T23.37">'[1]23'!$A$424</definedName>
    <definedName name="t23.39">'[1]23'!$A$443</definedName>
    <definedName name="T23.47">'[1]23'!$A$716</definedName>
    <definedName name="T23.5">'[1]23'!$A$90</definedName>
    <definedName name="T23.53">'[1]23'!$A$754</definedName>
    <definedName name="T23.54">'[1]23'!$A$868</definedName>
    <definedName name="T23.55">'[1]23'!$A$887</definedName>
    <definedName name="T23.58">'[1]23'!$A$906</definedName>
    <definedName name="T23.59">'[1]23'!$A$925</definedName>
    <definedName name="T23.5A">'[1]23'!$C$91</definedName>
    <definedName name="T23.5d">'[1]23'!$C$178</definedName>
    <definedName name="T23.8">'[1]23'!$A$196</definedName>
    <definedName name="T25.12">'[1]25'!$A$215</definedName>
    <definedName name="t25.2">'[1]25'!$A$27</definedName>
    <definedName name="t25.2a">'[1]25'!$B$28</definedName>
    <definedName name="t25.5">'[1]25'!$A$151</definedName>
    <definedName name="T25.5b">'[1]25'!$C$179</definedName>
    <definedName name="T27.23">'[1]27'!$A$67</definedName>
    <definedName name="T28.14">'[1]28'!$A$50</definedName>
    <definedName name="T28.25">'[1]28'!$A$161</definedName>
    <definedName name="T28.26a">'[1]28'!$A$185</definedName>
    <definedName name="T28.40">'[1]28'!$A$264</definedName>
    <definedName name="T28.41">'[1]28'!$A$306</definedName>
    <definedName name="t28.51">'[1]28'!$A$334</definedName>
    <definedName name="T28.53">'[1]28'!$A$362</definedName>
    <definedName name="T28.54">'[1]28'!$A$403</definedName>
    <definedName name="T3.12">'[1]3'!$A$61</definedName>
    <definedName name="T3.18">'[1]3'!$A$129</definedName>
    <definedName name="T3.21NS">'[1]3'!$A$182</definedName>
    <definedName name="t3.24">'[1]3'!$A$258</definedName>
    <definedName name="t30.1">'[1]30'!$A$4</definedName>
    <definedName name="T30.11">'[1]30'!$A$80</definedName>
    <definedName name="T30.114">'[1]30'!$A$908</definedName>
    <definedName name="T30.12">'[1]30'!$A$103</definedName>
    <definedName name="T30.13">'[1]30'!$A$126</definedName>
    <definedName name="T30.14">'[1]30'!$A$149</definedName>
    <definedName name="T30.19">'[1]30'!$A$219</definedName>
    <definedName name="T30.1a">'[1]30'!$C$5</definedName>
    <definedName name="T30.20">'[1]30'!$A$242</definedName>
    <definedName name="T30.21">'[1]30'!$A$265</definedName>
    <definedName name="T30.32">'[1]30'!$A$357</definedName>
    <definedName name="T30.33">'[1]30'!$A$380</definedName>
    <definedName name="T30.4">'[1]30'!$A$47</definedName>
    <definedName name="T30.40">'[1]30'!$A$495</definedName>
    <definedName name="T30.43">'[1]30'!$A$541</definedName>
    <definedName name="T30.4a">'[1]30'!$C$48</definedName>
    <definedName name="T30.55">'[1]30'!$A$587</definedName>
    <definedName name="T30.59">'[1]30'!$A$611</definedName>
    <definedName name="T30.70NS">'[1]30'!$A$698</definedName>
    <definedName name="T30.90">'[1]30'!$A$738</definedName>
    <definedName name="T30.93">'[1]30'!$A$787</definedName>
    <definedName name="T30.95">'[1]30'!$A$810</definedName>
    <definedName name="T30.96">'[1]30'!$A$834</definedName>
    <definedName name="T30.97">'[1]30'!$A$858</definedName>
    <definedName name="t31.31b">'[1]31'!$A$4</definedName>
    <definedName name="t31.74">'[1]31'!$A$25</definedName>
    <definedName name="T4.13b">'[1]4'!$A$28</definedName>
    <definedName name="T4.19">'[1]4'!$A$40</definedName>
    <definedName name="T4.20">'[1]4'!$A$57</definedName>
    <definedName name="T4.3">'[1]4'!$A$16</definedName>
    <definedName name="T5.11">'[1]5'!$A$263</definedName>
    <definedName name="t5.12">'[1]5'!$A$337</definedName>
    <definedName name="T5.12NS" localSheetId="0">'[2]MAtt Enamel'!#REF!</definedName>
    <definedName name="t5.14">'[1]5'!$A$610</definedName>
    <definedName name="t5.15">'[1]5'!$A$741</definedName>
    <definedName name="t5.16">'[1]5'!$A$871</definedName>
    <definedName name="t5.17">'[1]5'!$A$965</definedName>
    <definedName name="t5.17a">'[1]5'!$C$967</definedName>
    <definedName name="t5.17b">'[1]5'!$C$1064</definedName>
    <definedName name="t5.17c">'[1]5'!$C$1160</definedName>
    <definedName name="t5.20">'[1]5'!$A$1387</definedName>
    <definedName name="t5.21">'[1]5'!$A$1482</definedName>
    <definedName name="t5.22">'[1]5'!$A$1585</definedName>
    <definedName name="t5.24">'[1]5'!$A$1708</definedName>
    <definedName name="t5.27">'[1]5'!$A$1734</definedName>
    <definedName name="T5.28">'[1]5'!$A$1811</definedName>
    <definedName name="t5.35">'[1]5'!$A$1849</definedName>
    <definedName name="t5.44a">'[1]5'!$A$1895</definedName>
    <definedName name="t5.44f">'[1]5'!$A$1947</definedName>
    <definedName name="t5.44g">'[1]5'!$A$1959</definedName>
    <definedName name="t5.44h">'[1]5'!$A$1971</definedName>
    <definedName name="t5.8">'[1]5'!$A$111</definedName>
    <definedName name="T9.1">'[1]9'!$A$3</definedName>
    <definedName name="TB.A">[1]EQP!$B$44:$H$44</definedName>
    <definedName name="tE1.01">'[1]E-NS'!$A$39</definedName>
    <definedName name="termite" localSheetId="0">[1]CIV!#REF!</definedName>
    <definedName name="TGN.1" localSheetId="0">'[2]MAtt Enamel'!#REF!</definedName>
    <definedName name="TI.G">[1]MAT!$B$110:$H$110</definedName>
    <definedName name="TI.M1">[1]MAT!$B$155:$H$155</definedName>
    <definedName name="TIG">[7]Material!$B$1117:$I$1117</definedName>
    <definedName name="TL">[1]LAB!$B$80:$H$80</definedName>
    <definedName name="TRA.630">[1]MAT!$B$299:$H$299</definedName>
    <definedName name="TS.B">[1]MAT!$B$109:$H$109</definedName>
    <definedName name="TU.T">[1]MAT!$B$156:$H$156</definedName>
    <definedName name="UPVC.110">[1]MAT!$B$210:$H$210</definedName>
    <definedName name="UPVC.160">[1]MAT!$B$211:$H$211</definedName>
    <definedName name="UPVC.200">[1]MAT!$B$266:$H$266</definedName>
    <definedName name="UPVC.250">[1]MAT!$B$212:$H$212</definedName>
    <definedName name="UPVC.300">[1]MAT!$B$213:$H$213</definedName>
    <definedName name="UPVC.56">[1]MAT!$B$208:$H$208</definedName>
    <definedName name="UPVC.82">[1]MAT!$B$209:$H$209</definedName>
    <definedName name="UPVC.PT">[1]MAT!$B$214:$H$214</definedName>
    <definedName name="VIB">[1]EQP!$B$51:$H$51</definedName>
    <definedName name="W.AH">[1]MAT!$B$113:$H$113</definedName>
    <definedName name="W.ALF">[1]MAT!$B$114:$H$114</definedName>
    <definedName name="W.ALFH">[1]MAT!$B$115:$H$115</definedName>
    <definedName name="W.BR">[1]MAT!$B$111:$H$111</definedName>
    <definedName name="WB.18W">[1]MAT!$B$215:$H$215</definedName>
    <definedName name="WB.24W">[1]MAT!$B$267:$H$267</definedName>
    <definedName name="WB.26W">[1]MAT!$B$268:$H$268</definedName>
    <definedName name="WB.BC">[1]MAT!$B$218:$H$218</definedName>
    <definedName name="WB.BK">[1]MAT!$B$216:$H$216</definedName>
    <definedName name="WB.SC">[1]MAT!$B$217:$H$217</definedName>
    <definedName name="WC.CBK">[1]MAT!$B$162:$H$162</definedName>
    <definedName name="WC.FCW">[1]MAT!$B$220:$H$220</definedName>
    <definedName name="WC.INW">[1]MAT!$B$219:$H$219</definedName>
    <definedName name="WC.PVCDP">[1]MAT!$B$221:$H$221</definedName>
    <definedName name="WC.SC">[1]MAT!$B$199:$H$199</definedName>
    <definedName name="WC.SC13">[1]MAT!$B$206:$H$206</definedName>
    <definedName name="WC.T4">[1]MAT!$B$222:$H$222</definedName>
    <definedName name="WEL">[1]LAB!$B$82:$H$82</definedName>
    <definedName name="WEM">[1]EQP!$B$54:$H$54</definedName>
    <definedName name="WEP">[1]EQP!$B$55:$H$55</definedName>
    <definedName name="WHL">[1]MAT!$B$112:$H$112</definedName>
    <definedName name="WO.DE">[1]MAT!$B$116:$H$116</definedName>
    <definedName name="WO.PA">[1]MAT!$B$117:$H$117</definedName>
    <definedName name="WO.SH">[1]MAT!$B$118:$H$118</definedName>
    <definedName name="WPR">[1]MAT!$B$157:$H$157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6" i="70" l="1"/>
  <c r="G343" i="70"/>
  <c r="G341" i="70" l="1"/>
  <c r="G339" i="70"/>
  <c r="G337" i="70"/>
  <c r="G335" i="70"/>
  <c r="G331" i="70" l="1"/>
  <c r="G279" i="70" l="1"/>
  <c r="G277" i="70"/>
  <c r="G275" i="70"/>
  <c r="G273" i="70"/>
  <c r="G78" i="70" l="1"/>
  <c r="G34" i="70" l="1"/>
  <c r="G254" i="70" l="1"/>
  <c r="G252" i="70"/>
  <c r="G250" i="70"/>
  <c r="G248" i="70"/>
  <c r="G246" i="70"/>
  <c r="G244" i="70"/>
  <c r="G242" i="70"/>
  <c r="G240" i="70"/>
  <c r="G238" i="70"/>
  <c r="G236" i="70"/>
  <c r="G234" i="70"/>
  <c r="G232" i="70"/>
  <c r="G230" i="70"/>
  <c r="G228" i="70"/>
  <c r="G226" i="70"/>
  <c r="G224" i="70"/>
  <c r="G222" i="70"/>
  <c r="G65" i="70" l="1"/>
  <c r="G63" i="70"/>
  <c r="G61" i="70"/>
  <c r="G57" i="70"/>
  <c r="G55" i="70"/>
  <c r="G53" i="70"/>
  <c r="G51" i="70"/>
  <c r="G293" i="70" l="1"/>
  <c r="G271" i="70"/>
  <c r="G319" i="70"/>
  <c r="E24" i="70"/>
  <c r="G329" i="70" l="1"/>
  <c r="G324" i="70"/>
  <c r="G317" i="70"/>
  <c r="G315" i="70"/>
  <c r="G311" i="70"/>
  <c r="G291" i="70"/>
  <c r="G289" i="70"/>
  <c r="G258" i="70"/>
  <c r="G218" i="70"/>
  <c r="G216" i="70"/>
  <c r="G214" i="70"/>
  <c r="G212" i="70"/>
  <c r="G208" i="70"/>
  <c r="G206" i="70"/>
  <c r="G204" i="70"/>
  <c r="G202" i="70"/>
  <c r="G198" i="70"/>
  <c r="G196" i="70"/>
  <c r="G194" i="70"/>
  <c r="G192" i="70"/>
  <c r="G188" i="70"/>
  <c r="G186" i="70"/>
  <c r="G184" i="70"/>
  <c r="G158" i="70"/>
  <c r="G156" i="70"/>
  <c r="G154" i="70"/>
  <c r="G152" i="70"/>
  <c r="G150" i="70"/>
  <c r="G148" i="70"/>
  <c r="G144" i="70"/>
  <c r="G142" i="70"/>
  <c r="G140" i="70"/>
  <c r="G138" i="70"/>
  <c r="G136" i="70"/>
  <c r="G134" i="70"/>
  <c r="G132" i="70"/>
  <c r="G130" i="70"/>
  <c r="G128" i="70"/>
  <c r="G126" i="70"/>
  <c r="G124" i="70"/>
  <c r="G120" i="70"/>
  <c r="G116" i="70"/>
  <c r="G114" i="70"/>
  <c r="G112" i="70"/>
  <c r="G110" i="70"/>
  <c r="G108" i="70"/>
  <c r="G106" i="70"/>
  <c r="G104" i="70"/>
  <c r="E102" i="70"/>
  <c r="G102" i="70" s="1"/>
  <c r="G100" i="70"/>
  <c r="G94" i="70"/>
  <c r="G92" i="70"/>
  <c r="G90" i="70"/>
  <c r="G88" i="70"/>
  <c r="G86" i="70"/>
  <c r="G84" i="70"/>
  <c r="G82" i="70"/>
  <c r="G80" i="70"/>
  <c r="G76" i="70"/>
  <c r="G74" i="70"/>
  <c r="E59" i="70"/>
  <c r="G59" i="70" s="1"/>
  <c r="G38" i="70"/>
  <c r="G36" i="70"/>
  <c r="G28" i="70"/>
  <c r="G26" i="70"/>
  <c r="G24" i="70"/>
  <c r="G22" i="70"/>
  <c r="G20" i="70"/>
  <c r="G18" i="70"/>
  <c r="G345" i="70" l="1"/>
  <c r="G96" i="70"/>
  <c r="G118" i="70"/>
  <c r="G260" i="70" l="1"/>
  <c r="G346" i="70" s="1"/>
</calcChain>
</file>

<file path=xl/sharedStrings.xml><?xml version="1.0" encoding="utf-8"?>
<sst xmlns="http://schemas.openxmlformats.org/spreadsheetml/2006/main" count="538" uniqueCount="428">
  <si>
    <t>UNHCR PAKISTAN</t>
  </si>
  <si>
    <t>CONSTRUCTION OF PREFABRICATED COOPERATIVE MODEL (WEAVING CENTER) IN KP</t>
  </si>
  <si>
    <t>ENGINEER'S ESTIMATE</t>
  </si>
  <si>
    <t>ELECTRICAL WORKS</t>
  </si>
  <si>
    <t>ITEM No.</t>
  </si>
  <si>
    <t>KPK MRS 2022 
REF. NO. / NS (2nd BI ANNUAL)</t>
  </si>
  <si>
    <t>DESCRIPTION</t>
  </si>
  <si>
    <t>UNIT</t>
  </si>
  <si>
    <t>QTY</t>
  </si>
  <si>
    <t>UNIT
RATE
(Rs.)</t>
  </si>
  <si>
    <t>TOTAL
AMOUNT
(Rs.)</t>
  </si>
  <si>
    <t>(a)</t>
  </si>
  <si>
    <t>(b)</t>
  </si>
  <si>
    <t>(c)</t>
  </si>
  <si>
    <t>(d)</t>
  </si>
  <si>
    <t>(e)</t>
  </si>
  <si>
    <t>(f)</t>
  </si>
  <si>
    <t>(g)</t>
  </si>
  <si>
    <t>A.</t>
  </si>
  <si>
    <t>SCHEDULED ITEMS</t>
  </si>
  <si>
    <t>FANS &amp; EXHAUST FANS</t>
  </si>
  <si>
    <t>E-01</t>
  </si>
  <si>
    <t>15-68-c</t>
  </si>
  <si>
    <t>Supply and Erection best quality AC ceiling fan complete with GI rod, canopy, blades &amp; regulator: 56" sweep.</t>
  </si>
  <si>
    <t>Each</t>
  </si>
  <si>
    <t>E-02</t>
  </si>
  <si>
    <t>15-69-a</t>
  </si>
  <si>
    <t>Supply &amp; Erection best quality exhaust fan complete with shutter &amp; regulator: 12" sweep.</t>
  </si>
  <si>
    <t>E-03</t>
  </si>
  <si>
    <t>15-77-c</t>
  </si>
  <si>
    <t>Supply and Fixing electric AC exhuast/fresh air circulation(double way) 220/230 single phase plastic frame body and blade complete 12"x12"</t>
  </si>
  <si>
    <t>E-04</t>
  </si>
  <si>
    <t>15-67</t>
  </si>
  <si>
    <t>Making hole in wall with necessary masonry work for exhaust fan any size complete</t>
  </si>
  <si>
    <t>E-05</t>
  </si>
  <si>
    <t>15-78</t>
  </si>
  <si>
    <t>Supply and Fixing of 18" dia Direct axial Wall
Bracket fan,1450Rpm, Max 50db sound level Fan shall be made with 99% purity Copper windings</t>
  </si>
  <si>
    <t xml:space="preserve">  </t>
  </si>
  <si>
    <t>E-06</t>
  </si>
  <si>
    <t>15-25</t>
  </si>
  <si>
    <t>Supply and Erection girder clamp hook, 5/8" dia.for hanging ceiling fans.</t>
  </si>
  <si>
    <r>
      <rPr>
        <b/>
        <sz val="10"/>
        <rFont val="Arial"/>
        <family val="2"/>
      </rPr>
      <t>NOTE</t>
    </r>
    <r>
      <rPr>
        <sz val="10"/>
        <rFont val="Arial"/>
        <family val="2"/>
      </rPr>
      <t>:The contractor/supplier shall ensure that the supplied fans are wound with pure 99.9% pure enamelled copper winding.The core of the fans shall be made from grain oriented electrical steel sheet.The exhaust fans shall follow the same standards described above. Moreover all fans should be NEECA approved.The fans shall be installed at the bottom level of structural beams. The contractor is required to get the approval from the site staff.</t>
    </r>
  </si>
  <si>
    <t>CIVIL WORKS FOR CABLES</t>
  </si>
  <si>
    <t>E-07</t>
  </si>
  <si>
    <t>03-51</t>
  </si>
  <si>
    <t>Excavation of trench in all kinds of soils except cutting in rock  for pipelines upto 1.5m depth (for electrical cables)</t>
  </si>
  <si>
    <t>1000 Cft</t>
  </si>
  <si>
    <t>E-08</t>
  </si>
  <si>
    <t>03-67-c</t>
  </si>
  <si>
    <t>Structural backfill using Common Material available at site.</t>
  </si>
  <si>
    <t>E-09</t>
  </si>
  <si>
    <t>07-30</t>
  </si>
  <si>
    <t>Supplying and filling sand under floor or plugging in wells</t>
  </si>
  <si>
    <t>100 Cft</t>
  </si>
  <si>
    <t>NOTE:</t>
  </si>
  <si>
    <t>The above items must be executed as follows:</t>
  </si>
  <si>
    <t>a)</t>
  </si>
  <si>
    <t xml:space="preserve">Excavation in all kind of material including back filling, compaction, layer of bricks 9" in width and warning tape for lighting cables trench width 3' &amp; height 4' complete in all respect as per specifications and as directed by the Engineer .                                               </t>
  </si>
  <si>
    <t>CABLE PULLING PIT ( 2'x2'x3')</t>
  </si>
  <si>
    <t>E-10</t>
  </si>
  <si>
    <t>03-49-a</t>
  </si>
  <si>
    <t>Excavation in open cut for sewers &amp; manhole except shingle, gravel &amp; rock : Upto 2m (for electrical works)</t>
  </si>
  <si>
    <t>E-11</t>
  </si>
  <si>
    <t>E-12</t>
  </si>
  <si>
    <t>06-05-i</t>
  </si>
  <si>
    <t>Plain Cement Concrete incl. placing, compacting, finishing &amp; curing (Ratio 1:4:8)</t>
  </si>
  <si>
    <t>E-13</t>
  </si>
  <si>
    <t>06-07-a-03</t>
  </si>
  <si>
    <t>RCC in roof slab, beam, column &amp; other structural members, insitu or precast. Type C (1:2:4)</t>
  </si>
  <si>
    <t>E-14</t>
  </si>
  <si>
    <t>06-08-c</t>
  </si>
  <si>
    <t>Supply &amp; fabricate M.S. reinforcement for cement concrete (Hot rolled deformed bars Grade 40)</t>
  </si>
  <si>
    <t>100 Kg</t>
  </si>
  <si>
    <t>E-15</t>
  </si>
  <si>
    <t>11-08-b</t>
  </si>
  <si>
    <t>Cement plaster 1:3 upto 20' height 1/2" thick</t>
  </si>
  <si>
    <t>100Sft</t>
  </si>
  <si>
    <t>E-16</t>
  </si>
  <si>
    <t>100 cft</t>
  </si>
  <si>
    <t>E-17</t>
  </si>
  <si>
    <t>24-33-d</t>
  </si>
  <si>
    <t>Supplying and fixing, cast iron manhole cover with frame, etc. (Heavey Type) of approved quality complete. 24" (600 mm) dia</t>
  </si>
  <si>
    <t>a</t>
  </si>
  <si>
    <t>Cable pulling  pit (2'-0" X 2'-0" X 3') made  of RCC walls(1:2:4) and CI cover with MS angle frame for easy pulling of LT cables and telephone/networking cables including all accessories located as per drawings.</t>
  </si>
  <si>
    <t>LT CABLES</t>
  </si>
  <si>
    <t>E-18</t>
  </si>
  <si>
    <t>15-122-f</t>
  </si>
  <si>
    <t>Supply at site, installation, testing and commissioning of PVC insulated un-armoured copper conductor cable 600 / 1000 Volt grade (or otherwise mentioned in cable description ) in prelaid conduits / trenches to be installed as per routes shown on drawings including cost of all necessary materials, connections, identification tags, cables lugs properly crimped at both ends for the following sizes complete in all respects (50 sqmm, 4 core ) for Power  DB</t>
  </si>
  <si>
    <t>RM</t>
  </si>
  <si>
    <t>E-19</t>
  </si>
  <si>
    <t>15-122-d</t>
  </si>
  <si>
    <t>Supply at site, installation, testing and commissioning of PVC insulated un-armoured copper conductor cable 600 / 1000 Volt grade (or otherwise mentioned in cable description ) in prelaid conduits / trenches to be installed as per routes shown on drawings including cost of all necessary materials, connections, identification tags, cables lugs properly crimped at both ends for the following sizes complete in all respects (25 sqmm, 4 core )</t>
  </si>
  <si>
    <t>E-20</t>
  </si>
  <si>
    <t>15-122-c</t>
  </si>
  <si>
    <t>Supply at site, installation, testing and commissioning of PVC insulated un-armoured copper conductor cable 600 / 1000 Volt grade (or otherwise mentioned in cable description ) in prelaid conduits / trenches to be installed as per routes shown on drawings including cost of all necessary materials, connections, identification tags, cables lugs properly crimped at both ends for the following sizes complete in all respects (16 sqmm, 4 core )</t>
  </si>
  <si>
    <t>E-21</t>
  </si>
  <si>
    <t>15-122-b</t>
  </si>
  <si>
    <t>Supply at site, installation, testing and commissioning of PVC insulated un-armoured copper conductor cable 600 / 1000 Volt grade (or otherwise mentioned in cable description ) in prelaid conduits / trenches to be installed as per routes shown on drawings including cost of all necessary materials, connections, identification tags, cables lugs properly crimped at both ends for the following sizes complete in all respects (10 sqmm, 4 core) For Lights DB</t>
  </si>
  <si>
    <t>E-22</t>
  </si>
  <si>
    <t>15-122-a</t>
  </si>
  <si>
    <t>Supply at site, installation, testing and commissioning of PVC insulated un-armoured copper conductor cable 600 / 1000 Volt grade (or otherwise mentioned in cable description ) in prelaid conduits / trenches to be installed as per routes shown on drawings including cost of all necessary materials, connections, identification tags, cables lugs properly crimped at both ends for the following sizes complete in all respects (6 sqmm, 4 core ) (for pumps).</t>
  </si>
  <si>
    <t>E-23</t>
  </si>
  <si>
    <t>15-07-d</t>
  </si>
  <si>
    <r>
      <t>Supply and Erection single core PVC insulated &amp; sheathed copper conductor, 660/1100V cable : 19/0.083" (70mm</t>
    </r>
    <r>
      <rPr>
        <vertAlign val="superscript"/>
        <sz val="10"/>
        <rFont val="Arial"/>
        <family val="2"/>
      </rPr>
      <t>2</t>
    </r>
    <r>
      <rPr>
        <sz val="10"/>
        <rFont val="Arial"/>
        <family val="2"/>
      </rPr>
      <t>) (For Smdb)</t>
    </r>
  </si>
  <si>
    <t>E-24</t>
  </si>
  <si>
    <t>15-07-c</t>
  </si>
  <si>
    <r>
      <t>Supply and Erection single core PVC insulated &amp; sheathed copper conductor, 660/1100V cable : 19/0.064"  (35mm</t>
    </r>
    <r>
      <rPr>
        <vertAlign val="superscript"/>
        <sz val="10"/>
        <rFont val="Arial"/>
        <family val="2"/>
      </rPr>
      <t xml:space="preserve">2 </t>
    </r>
    <r>
      <rPr>
        <sz val="10"/>
        <rFont val="Arial"/>
        <family val="2"/>
      </rPr>
      <t>as ECC)</t>
    </r>
  </si>
  <si>
    <t>E-25</t>
  </si>
  <si>
    <t>15-07-b</t>
  </si>
  <si>
    <r>
      <t>Supply and Erection single core PVC insulated &amp; sheathed copper conductor, 660/1100V cable : 19/0.052"  (25mm</t>
    </r>
    <r>
      <rPr>
        <vertAlign val="superscript"/>
        <sz val="10"/>
        <rFont val="Arial"/>
        <family val="2"/>
      </rPr>
      <t xml:space="preserve">2 </t>
    </r>
    <r>
      <rPr>
        <sz val="10"/>
        <rFont val="Arial"/>
        <family val="2"/>
      </rPr>
      <t xml:space="preserve">as ECC) For  Power DB </t>
    </r>
  </si>
  <si>
    <t>E-26</t>
  </si>
  <si>
    <t>15-06-f</t>
  </si>
  <si>
    <r>
      <t>Supply and Erection single core PVC insulated+sheathed copper conductor 250/440 V grade cable : 7/0.064" (16mm</t>
    </r>
    <r>
      <rPr>
        <vertAlign val="superscript"/>
        <sz val="10"/>
        <rFont val="Arial"/>
        <family val="2"/>
      </rPr>
      <t xml:space="preserve">2 </t>
    </r>
    <r>
      <rPr>
        <sz val="10"/>
        <rFont val="Arial"/>
        <family val="2"/>
      </rPr>
      <t>as ECC)</t>
    </r>
  </si>
  <si>
    <t>E-27</t>
  </si>
  <si>
    <t>15-06-e</t>
  </si>
  <si>
    <r>
      <t>Supply and Erection single core PVC insulated+sheathed copper conductor 250/440 V grade cable : 7/0.044"  (6mm</t>
    </r>
    <r>
      <rPr>
        <vertAlign val="superscript"/>
        <sz val="10"/>
        <rFont val="Arial"/>
        <family val="2"/>
      </rPr>
      <t xml:space="preserve">2 </t>
    </r>
    <r>
      <rPr>
        <sz val="10"/>
        <rFont val="Arial"/>
        <family val="2"/>
      </rPr>
      <t xml:space="preserve">as ECC)  </t>
    </r>
  </si>
  <si>
    <t>E-28</t>
  </si>
  <si>
    <t>15-124-a</t>
  </si>
  <si>
    <t>Supply and Erection of 2 X 10 sqmm copper cable</t>
  </si>
  <si>
    <t>E-29</t>
  </si>
  <si>
    <t>15-126-a</t>
  </si>
  <si>
    <t>Supply at site, installation, testing and commissioning of PVC insulated un-armoured copper conductor cable 600 / 1000 Volt grade (or otherwise mentioned in cable description ) in prelaid conduits / trenches to be installed as per routes shown on drawings including cost of all necessary materials, connections, identification tags, cables lugs properly crimped at both ends for the following sizes complete in all respects (10sqmm, 1 core ) .</t>
  </si>
  <si>
    <t>CONDUITS &amp; PIPES</t>
  </si>
  <si>
    <t>E-30</t>
  </si>
  <si>
    <t>15-02-b-06</t>
  </si>
  <si>
    <r>
      <t>Supply and Erection PVC pipe for wiring purpose complete Recessed in walls including chase etc : 2" i/d</t>
    </r>
    <r>
      <rPr>
        <b/>
        <sz val="10"/>
        <rFont val="Arial"/>
        <family val="2"/>
      </rPr>
      <t xml:space="preserve"> </t>
    </r>
  </si>
  <si>
    <t>Rft.</t>
  </si>
  <si>
    <t>E-31</t>
  </si>
  <si>
    <t>15-02-b-05</t>
  </si>
  <si>
    <t xml:space="preserve">Supply and Erection PVC pipe for wiring purpose complete Recessed in walls including chase etc : 1.5" i/d </t>
  </si>
  <si>
    <t>E-32</t>
  </si>
  <si>
    <t>15-02-b-03</t>
  </si>
  <si>
    <r>
      <t>Supply and Erection PVC pipe for wiring purpose complete Recessed in walls including chase etc : 1" i/d</t>
    </r>
    <r>
      <rPr>
        <b/>
        <sz val="10"/>
        <rFont val="Arial"/>
        <family val="2"/>
      </rPr>
      <t xml:space="preserve"> </t>
    </r>
  </si>
  <si>
    <t>E-33</t>
  </si>
  <si>
    <t>15-02-b-02</t>
  </si>
  <si>
    <t xml:space="preserve">Supply and Erection PVC pipe for wiring purpose complete Recessed in walls including chase etc : 3/4" i/d </t>
  </si>
  <si>
    <t>E-34</t>
  </si>
  <si>
    <t>15-79-a</t>
  </si>
  <si>
    <t>Supply and Fixing PVC conduit for surface wiring (duraduct) 1/2" including all charges for nail screws etc</t>
  </si>
  <si>
    <t>E-35</t>
  </si>
  <si>
    <t>15-79-b</t>
  </si>
  <si>
    <t>PVC conduit for surface wiring (duraduct) 1" including all charges for nail screws etc</t>
  </si>
  <si>
    <t>E-36</t>
  </si>
  <si>
    <t>15-79-c</t>
  </si>
  <si>
    <t>PVC conduit for surface wiring (duraduct) 1.5" including all charges for nail screws etc</t>
  </si>
  <si>
    <t>E-37</t>
  </si>
  <si>
    <t>15-79-d</t>
  </si>
  <si>
    <t>PVC conduit for surface wiring (duraduct) 2" including all charges for nail screws etc</t>
  </si>
  <si>
    <t>E-38</t>
  </si>
  <si>
    <t>24-18-c-05</t>
  </si>
  <si>
    <t>Providing, laying, cutting, jointing, testing and disinfecting UPVC pressure pipeline in trenches (conforming to BS 3505 manufactured) jointed with socket, elbow, tee, bend and plug bend etc.manufactured by the respective manufacturer complete as per specifications. uPVC Pressure Pipes Class D (12 Bar) 3" Nominal Pipe Size (NPS)</t>
  </si>
  <si>
    <t>E-39</t>
  </si>
  <si>
    <t>24-18-c-03</t>
  </si>
  <si>
    <t>Providing, laying, cutting, jointing, testing and disinfecting UPVC pressure pipeline in trenches (conforming to BS 3505 manufactured) jointed with socket, elbow, tee, bend and plug bend etc. manufactured by the respective manufacturer complete as per specifications. uPVC Pressure Pipes Class D (12 Bar) 2"Nominal Pipe Size (NPS)</t>
  </si>
  <si>
    <t>E-40</t>
  </si>
  <si>
    <t>24-18-c-06</t>
  </si>
  <si>
    <t>Providing, laying, cutting, jointing, testing and disinfecting UPVC pressure pipeline in trenches (conforming to BS 3505 manufactured  ) jointed with socket, elbow, tee, bend and plug bend etc.manufactured by the respective manufacturer complete as per specifications. uPVC Pressure Pipes Class D (12 Bar)  4"  Nominal Pipe Size (NPS)</t>
  </si>
  <si>
    <t>WIRING ACCESSORIES</t>
  </si>
  <si>
    <t>E-41</t>
  </si>
  <si>
    <t>15-127-a</t>
  </si>
  <si>
    <t>Supply at site, installation, testing and commissioning of the One gang light control switches 10 Amps, 250 Volts one way, including appropriate size concealed MS, powder coated back box, complete in all respects.</t>
  </si>
  <si>
    <t>No.</t>
  </si>
  <si>
    <t>E-42</t>
  </si>
  <si>
    <t>15-127-b</t>
  </si>
  <si>
    <t>Supply at site, installation, testing and commissioning of Two gang light control switches 10 Amps, 250Volts one way, including appropriate size concealed MS, powder coated
back box, complete in all respects.</t>
  </si>
  <si>
    <t>E-43</t>
  </si>
  <si>
    <t>15-127-c</t>
  </si>
  <si>
    <t>Supply at site, installation, testing and commissioning of Three gang light control switches 10 Amps, 250Volts one way, including appropriate size concealed MS, powder coated
back box, complete in all respects.</t>
  </si>
  <si>
    <t>E-44</t>
  </si>
  <si>
    <t>15-127-d</t>
  </si>
  <si>
    <t>Supply at site, installation, testing and commissioning of Four gang light control switches 10 Amps, 250 Volts one way, including appropriate size concealed MS, powder coated back box, complete in all respects.</t>
  </si>
  <si>
    <t>E-45</t>
  </si>
  <si>
    <t>15-127-e</t>
  </si>
  <si>
    <t>Supply at site, installation, testing and commissioning of Five gang light control switches 10 Amps, 250 Volts one way, including appropriate size concealed MS, powder coated back box, complete in all respects.</t>
  </si>
  <si>
    <t>E-46</t>
  </si>
  <si>
    <t>15-127-f</t>
  </si>
  <si>
    <t>Supply at site, installation, testing and commissioning of Six gang light control switches 10 Amps, 250 Volts one way, including appropriate size concealed MS, powder coated back box, complete in all respects</t>
  </si>
  <si>
    <t>E-47</t>
  </si>
  <si>
    <t>15-127-h</t>
  </si>
  <si>
    <t>Supply at site, installation, testing and commissioning of One gang light control switches 10 Amps, 250Volts two way, including appropriate size concealed MS, powder coated back box, complete in all respects</t>
  </si>
  <si>
    <t>E-48</t>
  </si>
  <si>
    <t>15-156</t>
  </si>
  <si>
    <t>Supply, Installation, Connecting, testing and commissioning of 400 watt Fan dimmer, polycarbonate flame retardant with fancy gang plate fixed on die fabricated poweder coated metal board recessed in wall or column , Complete in all respects</t>
  </si>
  <si>
    <t>E-49</t>
  </si>
  <si>
    <t>15-155-c</t>
  </si>
  <si>
    <t>Supply, installation, connecting, testing &amp; commissioning of flush type 13 Amps 3-pin simplex outlet with 3 pin switch and socket combine unit with neon bulb fixed on plastic or fiber top covered, including 14 SWG metal board with earth</t>
  </si>
  <si>
    <t>E-50</t>
  </si>
  <si>
    <t>15-127-j</t>
  </si>
  <si>
    <t>Supply at site, installation, testing and commissioning of 3 pin switched socket unit 13/15 Amps, 250Volts, round pin including appropriate size MS, powder coated back box, complete in allrespects.</t>
  </si>
  <si>
    <t>E-51</t>
  </si>
  <si>
    <t>15-127-n</t>
  </si>
  <si>
    <r>
      <t>Supply at site, installation, testing and commissioning of DP switch 20 Amps with neon indication lamp complete with MS, powder coated back box, complete in all respects.</t>
    </r>
    <r>
      <rPr>
        <b/>
        <sz val="10"/>
        <rFont val="Arial"/>
        <family val="2"/>
      </rPr>
      <t/>
    </r>
  </si>
  <si>
    <t>WIRING IN CONCEALED CONDUITS</t>
  </si>
  <si>
    <t>E-52</t>
  </si>
  <si>
    <t>15-06-a</t>
  </si>
  <si>
    <r>
      <t>Supply and Erection single core PVC insulated+sheathed copper conductor 250/440 V grade cable : 3/0.029"</t>
    </r>
    <r>
      <rPr>
        <i/>
        <sz val="10"/>
        <rFont val="Arial"/>
        <family val="2"/>
      </rPr>
      <t>(1.5mm</t>
    </r>
    <r>
      <rPr>
        <i/>
        <vertAlign val="superscript"/>
        <sz val="10"/>
        <rFont val="Arial"/>
        <family val="2"/>
      </rPr>
      <t>2</t>
    </r>
    <r>
      <rPr>
        <i/>
        <sz val="10"/>
        <rFont val="Arial"/>
        <family val="2"/>
      </rPr>
      <t>)</t>
    </r>
    <r>
      <rPr>
        <sz val="10"/>
        <rFont val="Arial"/>
        <family val="2"/>
      </rPr>
      <t>.</t>
    </r>
  </si>
  <si>
    <t>Rft</t>
  </si>
  <si>
    <t>E-53</t>
  </si>
  <si>
    <t>15-06-c</t>
  </si>
  <si>
    <r>
      <t>Supply and Erection single core PVC insulated+sheathed copper conductor 250/440 V grade cable : 7/0.029"</t>
    </r>
    <r>
      <rPr>
        <i/>
        <sz val="10"/>
        <rFont val="Arial"/>
        <family val="2"/>
      </rPr>
      <t>(2.5mm</t>
    </r>
    <r>
      <rPr>
        <i/>
        <vertAlign val="superscript"/>
        <sz val="10"/>
        <rFont val="Arial"/>
        <family val="2"/>
      </rPr>
      <t>2</t>
    </r>
    <r>
      <rPr>
        <i/>
        <sz val="10"/>
        <rFont val="Arial"/>
        <family val="2"/>
      </rPr>
      <t>)</t>
    </r>
    <r>
      <rPr>
        <sz val="10"/>
        <rFont val="Arial"/>
        <family val="2"/>
      </rPr>
      <t xml:space="preserve"> .</t>
    </r>
  </si>
  <si>
    <t>E-54</t>
  </si>
  <si>
    <t>15-06-d</t>
  </si>
  <si>
    <r>
      <t>Supply and Erection single core PVC insulated+sheathed copper conductor 250/440 V grade cable : 7/0.036"</t>
    </r>
    <r>
      <rPr>
        <i/>
        <sz val="10"/>
        <rFont val="Arial"/>
        <family val="2"/>
      </rPr>
      <t>(4mm</t>
    </r>
    <r>
      <rPr>
        <i/>
        <vertAlign val="superscript"/>
        <sz val="10"/>
        <rFont val="Arial"/>
        <family val="2"/>
      </rPr>
      <t>2</t>
    </r>
    <r>
      <rPr>
        <i/>
        <sz val="10"/>
        <rFont val="Arial"/>
        <family val="2"/>
      </rPr>
      <t>)</t>
    </r>
    <r>
      <rPr>
        <sz val="10"/>
        <rFont val="Arial"/>
        <family val="2"/>
      </rPr>
      <t xml:space="preserve"> .</t>
    </r>
  </si>
  <si>
    <t>E-55</t>
  </si>
  <si>
    <r>
      <t>Supply and Erection single core PVC insulated+sheathed copper conductor 250/440 V grade cable : 7/0.044"</t>
    </r>
    <r>
      <rPr>
        <i/>
        <sz val="10"/>
        <rFont val="Arial"/>
        <family val="2"/>
      </rPr>
      <t>(6mm</t>
    </r>
    <r>
      <rPr>
        <i/>
        <vertAlign val="superscript"/>
        <sz val="10"/>
        <rFont val="Arial"/>
        <family val="2"/>
      </rPr>
      <t>2</t>
    </r>
    <r>
      <rPr>
        <i/>
        <sz val="10"/>
        <rFont val="Arial"/>
        <family val="2"/>
      </rPr>
      <t>)</t>
    </r>
    <r>
      <rPr>
        <sz val="10"/>
        <rFont val="Arial"/>
        <family val="2"/>
      </rPr>
      <t xml:space="preserve"> .</t>
    </r>
  </si>
  <si>
    <t>E-56</t>
  </si>
  <si>
    <t>Supply and Erection PVC pipe for wiring purpose complete Recessed in walls including chase etc : 1" i/d  (for wiring)</t>
  </si>
  <si>
    <t>E-57</t>
  </si>
  <si>
    <t>Supply and Erection PVC pipe for wiring purpose complete Recessed in walls including chase etc : 3/4" i/d (for wiring)</t>
  </si>
  <si>
    <r>
      <t xml:space="preserve">NOTE: </t>
    </r>
    <r>
      <rPr>
        <sz val="10"/>
        <rFont val="Arial"/>
        <family val="2"/>
      </rPr>
      <t xml:space="preserve"> The wiring shall be done as following.</t>
    </r>
  </si>
  <si>
    <t>Wiring of light circuit from Distribution Board to switch, including circuit wiring between switches on the same circuit with Two nos. single core 2.5 Sqmm and One no.1.5 sq mm PVC insulated 300/500 Volts grade stranded copper conductor cables in concealed 1 " PVC conduits including PVC conduit, conduit accessories (junction box, pull box, metal fan box etc) complete in all respects.</t>
  </si>
  <si>
    <t>b</t>
  </si>
  <si>
    <t>Wiring from switch to light or fan point (1 way /  2 way) with 3 Nos. single core 1.5 Sqmm PVC insulated 300/500 Volts grade stranded copper conductor cables in concealed 1" PVC conduit including PVC conduit, conduit accessories (junction box, pull box, metal fan box etc) complete in all respects.</t>
  </si>
  <si>
    <t>c</t>
  </si>
  <si>
    <t>Wiring from light to light with 3 Nos. single core 1.5 Sqmm PVC insulated 300/500 Volts grade stranded copper conductor cables in concealed 3/4" PVC conduit including PVC conduit, conduit accessories (junction box, pull box, metal fan box etc) complete in all respects.</t>
  </si>
  <si>
    <t>d</t>
  </si>
  <si>
    <t>Wiring of circuit from Distribution Board to 13A , 230 Volts, 3 pin switched socket outlet with Two nos. single core 4 sqmm and One no. 2.5 sqmm PVC insulated 300/500 Volts grade stranded copper conductor cables in 1" dia concealed PVC conduit laid underfloor including PVC conduit, conduit accessories, etc. complete in all respects.</t>
  </si>
  <si>
    <t>e</t>
  </si>
  <si>
    <t>Wiring from 13 Amps, 3 pin socket to socket with Two nos. single core 2.5 Sqmm and One no. 1.5 sq mm PVC insulated 300/500 Volts grade stranded copper conductor cables in concealed 1" PVC conduit laid underfloor including PVC conduit, conduit accessories, etc.complete in all respects.</t>
  </si>
  <si>
    <t>f</t>
  </si>
  <si>
    <t>Wiring of circuit from distribution board to 15A, 230 Volts, 3 Pin switched socket outlet with 2 Nos. one core 4 Sqmm and One no. 2.5 sq mm PVC insulated 300/500 Volts grade  copper conductor cables in concealed 1" PVC conduit laid underfloor including PVC conduit, conduit accessories, etc. complete  in all respects.</t>
  </si>
  <si>
    <t>g</t>
  </si>
  <si>
    <t>Wiring from 15 Amps, 3 pin socket to socket with Two nos. single core 2.5 Sqmm and One no. 1.5 sq mm PVC insulated 300/500 Volts grade stranded copper conductor cables in concealed 1" PVC conduit laid underfloor including PVC conduit, conduit accessories, etc.complete in all respects.</t>
  </si>
  <si>
    <t>h</t>
  </si>
  <si>
    <r>
      <t>Wiring of circuit from distribution board to 20A, 230 Volts, switched socket outlet with 2 Nos. one core 4 Sqmm and One no. 2.5 sq mm PVC insulated 300/500 Volts grade stranded copper conductor cables in concealed 1" PVC conduit laid underfloor including PVC conduit, conduit accessories, etc. complete  in all respects (</t>
    </r>
    <r>
      <rPr>
        <b/>
        <sz val="10"/>
        <rFont val="Arial"/>
        <family val="2"/>
      </rPr>
      <t>For ACs)</t>
    </r>
    <r>
      <rPr>
        <sz val="10"/>
        <rFont val="Arial"/>
        <family val="2"/>
      </rPr>
      <t>.</t>
    </r>
  </si>
  <si>
    <t>i</t>
  </si>
  <si>
    <t>Wiring of circuit from distribution board to 20A, 230 Volts, switched socket outlet with 2 Nos. one core 6 Sqmm and One no. 2.5 sq mm PVC insulated 300/500 Volts grade stranded copper conductor cables in concealed 1" PVC conduit laid underfloor including PVC conduit, conduit accessories, etc. complete  in all respects (For Electric Water heaters).</t>
  </si>
  <si>
    <r>
      <rPr>
        <b/>
        <sz val="10"/>
        <rFont val="Arial"/>
        <family val="2"/>
      </rPr>
      <t xml:space="preserve">NOTE: </t>
    </r>
    <r>
      <rPr>
        <sz val="10"/>
        <rFont val="Arial"/>
        <family val="2"/>
      </rPr>
      <t>PVC pipes &amp; all its accessories shall not catch/support fire.
1.5mm</t>
    </r>
    <r>
      <rPr>
        <vertAlign val="superscript"/>
        <sz val="10"/>
        <rFont val="Arial"/>
        <family val="2"/>
      </rPr>
      <t xml:space="preserve">2 </t>
    </r>
    <r>
      <rPr>
        <sz val="10"/>
        <rFont val="Arial"/>
        <family val="2"/>
      </rPr>
      <t>(3/0.029) &amp; 2.5mm</t>
    </r>
    <r>
      <rPr>
        <vertAlign val="superscript"/>
        <sz val="10"/>
        <rFont val="Arial"/>
        <family val="2"/>
      </rPr>
      <t>2</t>
    </r>
    <r>
      <rPr>
        <sz val="10"/>
        <rFont val="Arial"/>
        <family val="2"/>
      </rPr>
      <t xml:space="preserve"> (7/0.029) single core cables are stranded having 3 strands &amp; 7 strands respectively.</t>
    </r>
  </si>
  <si>
    <t>LIGHTNING PROTECTION SYSTEM</t>
  </si>
  <si>
    <t>E-58</t>
  </si>
  <si>
    <t>15-43-a</t>
  </si>
  <si>
    <t>Supply and erection of copper tape, including copper staple, copper nails/Screw etc.: Size (1.5"x1/8")</t>
  </si>
  <si>
    <t>E-59</t>
  </si>
  <si>
    <t>15-42-e</t>
  </si>
  <si>
    <t>Supply, Installation, Testing and Commissioning of Air terminal or arrester</t>
  </si>
  <si>
    <t>E-60</t>
  </si>
  <si>
    <t>15-106</t>
  </si>
  <si>
    <t>Supply, installation, testing &amp; commissioning of Lightning Protection System</t>
  </si>
  <si>
    <t>LIGHT FIXTURES</t>
  </si>
  <si>
    <t>E-61</t>
  </si>
  <si>
    <t>15-36-k-02</t>
  </si>
  <si>
    <t>Supply, installation, connecting, testing and commissioning of Surface mounting LED tube light with 1x2000 lumens output and fixture,
complete in all respects</t>
  </si>
  <si>
    <t>E-62</t>
  </si>
  <si>
    <t>15-36-i-10</t>
  </si>
  <si>
    <t>Supply, installation, testing and commissioning of 1x6 Watt LED BULKHEAD light fixture, of best quality.</t>
  </si>
  <si>
    <t>E-63</t>
  </si>
  <si>
    <t>15-36-i-7</t>
  </si>
  <si>
    <t>Supply, installation, testing and commissioning of 1x23 Watt, E-27 base, wall bracket light, complete in all respects.</t>
  </si>
  <si>
    <t>E-64</t>
  </si>
  <si>
    <t>15-36-j-12</t>
  </si>
  <si>
    <t>Supply, installation, connecting, testing &amp; commissioning of 10W LED Down Light Fixture suitable for 1300 lux, as per instruction of Engineer, surface mounted circular shape or equivalent</t>
  </si>
  <si>
    <t>STRUCTURED CABLING SYSTEM (TELEPHONE &amp; NETWORKING)</t>
  </si>
  <si>
    <t>E-65</t>
  </si>
  <si>
    <t>15-138-e-01</t>
  </si>
  <si>
    <t>Supply, Installation, testing and commissioning of Single Port Data outlet of 1 x RJ-45 I/Os for Cat-6 cable and with 16 SWG back box, complete in all respects</t>
  </si>
  <si>
    <t>E-66</t>
  </si>
  <si>
    <t>15-138-e-02</t>
  </si>
  <si>
    <t>Supply, Installation, testing and commissioning of Dual Port Data outlet of 1 x RJ-45 I/Os for Cat-6 cable and with 16 SWG back box completed in all respect</t>
  </si>
  <si>
    <t>E-67</t>
  </si>
  <si>
    <t>15-138-g</t>
  </si>
  <si>
    <r>
      <t xml:space="preserve">Supply and Erection of 3M Cat-6 Cable in 3/4",1"pvc conduit, complete in all respect  </t>
    </r>
    <r>
      <rPr>
        <b/>
        <sz val="10"/>
        <rFont val="Arial"/>
        <family val="2"/>
      </rPr>
      <t/>
    </r>
  </si>
  <si>
    <t>E-68</t>
  </si>
  <si>
    <t>15-141-a</t>
  </si>
  <si>
    <t>Supply, installation, testing and commissioning of   Cable Manager / Organizer Black, 1pc, Black.</t>
  </si>
  <si>
    <t>B.</t>
  </si>
  <si>
    <t>MISCELLANEOUS ITEMS</t>
  </si>
  <si>
    <t>E-69</t>
  </si>
  <si>
    <t>15-178</t>
  </si>
  <si>
    <t>Supply &amp; Erection of TV socket</t>
  </si>
  <si>
    <t>E-70</t>
  </si>
  <si>
    <t>15-175</t>
  </si>
  <si>
    <t>Supply &amp; Erection of TV/satellite cable complete</t>
  </si>
  <si>
    <t>E-71</t>
  </si>
  <si>
    <t>15-135-d</t>
  </si>
  <si>
    <t>Supply at site, fabrication and installation of GI perforated cable tray 16 SWG 8 ft. to 10 ft. long with sides 3" high to be installed on wall, or in vertical, or above false ceiling in horizontal position or floor mounted or as shown on drawing, including cost of hanging arrangement brackets made of angle iron 38mm x 38mm x 6mm installed at every 3 ft., cost of all necessary fixing accessories, complete in all
respects.(150X100mm)</t>
  </si>
  <si>
    <t>E-72</t>
  </si>
  <si>
    <t>15-135-b</t>
  </si>
  <si>
    <r>
      <t>Supply at site, fabrication and installation of GI perforated cable tray</t>
    </r>
    <r>
      <rPr>
        <sz val="10"/>
        <color rgb="FFFF0000"/>
        <rFont val="Arial"/>
        <family val="2"/>
      </rPr>
      <t xml:space="preserve"> </t>
    </r>
    <r>
      <rPr>
        <sz val="10"/>
        <rFont val="Arial"/>
        <family val="2"/>
      </rPr>
      <t>16 SWG</t>
    </r>
    <r>
      <rPr>
        <sz val="10"/>
        <color rgb="FFFF0000"/>
        <rFont val="Arial"/>
        <family val="2"/>
      </rPr>
      <t xml:space="preserve"> </t>
    </r>
    <r>
      <rPr>
        <sz val="10"/>
        <rFont val="Arial"/>
        <family val="2"/>
      </rPr>
      <t>8 ft. to 10 ft. long with sides 3" high to be installed on wall, or in vertical, or above false ceiling in horizontal position or floor mounted or as shown on drawing, including cost of hanging arrangement brackets made of angle iron 38mm x 38mm x 6mm installed at every 3 ft., cost of all necessary fixing accessories, complete in all
respects.(300X100mm)</t>
    </r>
  </si>
  <si>
    <t>C.</t>
  </si>
  <si>
    <t>SOLAR SYSTEM  (PHOTOVOLTAIC)</t>
  </si>
  <si>
    <t xml:space="preserve">Note: Mounted structure for the solar panels will be at 10 feet High for the parking area </t>
  </si>
  <si>
    <t>E-73</t>
  </si>
  <si>
    <t>26-01-d-01</t>
  </si>
  <si>
    <t>Supply and Erection of Solar PV Module (Solar
Panel) Mono-crystalline A-Grade (per Watt) (As
per Approved Specifications)</t>
  </si>
  <si>
    <t>Watt</t>
  </si>
  <si>
    <t>E-74</t>
  </si>
  <si>
    <t>26-01-f-06</t>
  </si>
  <si>
    <t>Supply and Erection of 12 V Lithium LiFeP04
battery per KWhr</t>
  </si>
  <si>
    <t>KWhr</t>
  </si>
  <si>
    <t>E-75</t>
  </si>
  <si>
    <t>26-01-i-06</t>
  </si>
  <si>
    <t>Supply and Erection of On Grid Hybrid inverter</t>
  </si>
  <si>
    <t>Per Watt</t>
  </si>
  <si>
    <t>E-76</t>
  </si>
  <si>
    <t>26-01-o</t>
  </si>
  <si>
    <t>Supply and Erection of BOX / STAND for
Batteries SHS Inverter &amp; Charge Controller</t>
  </si>
  <si>
    <t>E-77</t>
  </si>
  <si>
    <t>26-01-n-03</t>
  </si>
  <si>
    <t>Supply and Erection of Stainless Steel Nuts and
Bolts</t>
  </si>
  <si>
    <t>E-78</t>
  </si>
  <si>
    <t>26-01-m-01</t>
  </si>
  <si>
    <t>Supply and Erection of hot dipped (80 microns
Average) galvanized steel of minimum thickness
of 12 SWG / 2.64 mm Channel / Pipe or 8 SWG /4.06 mm Angle</t>
  </si>
  <si>
    <t>E-79</t>
  </si>
  <si>
    <t>26-01-n-02</t>
  </si>
  <si>
    <t>Supply and Erection of 1x1 ft 4mm Copper Earthing Plate</t>
  </si>
  <si>
    <t>E-80</t>
  </si>
  <si>
    <t>26-01-n-01</t>
  </si>
  <si>
    <t>Supply and Erection of Copper Conductor of 10
AWG</t>
  </si>
  <si>
    <t>E-81</t>
  </si>
  <si>
    <t>26-01-j-02</t>
  </si>
  <si>
    <t>Supply and Erection of dV /dT or Sine Filter ordV/dT filter 22 KW to 45 KW</t>
  </si>
  <si>
    <t>No</t>
  </si>
  <si>
    <t>E-82</t>
  </si>
  <si>
    <t>26-01-h-01</t>
  </si>
  <si>
    <t>Supply and Erection MC4 connector (TUV Approved)</t>
  </si>
  <si>
    <t>Pair</t>
  </si>
  <si>
    <t>E-83</t>
  </si>
  <si>
    <t>26-01-h-02</t>
  </si>
  <si>
    <t>Supply and Erection MC4 Branch connector</t>
  </si>
  <si>
    <t>E-84</t>
  </si>
  <si>
    <t>26-01-g-09</t>
  </si>
  <si>
    <t>Supply and Erection 2x4 sq.mm flexible copper
cable</t>
  </si>
  <si>
    <t>E-85</t>
  </si>
  <si>
    <t>26-01-g-10</t>
  </si>
  <si>
    <t>Supply and Erection 2x6 sq.mm flexible copper
cable</t>
  </si>
  <si>
    <t>E-86</t>
  </si>
  <si>
    <t>26-01-g-11</t>
  </si>
  <si>
    <t>Supply and Erection 2x10 sq.mm flexible copper
cable</t>
  </si>
  <si>
    <t>E-87</t>
  </si>
  <si>
    <t>26-01-g-12</t>
  </si>
  <si>
    <t>Supply and Erection 2x16 sq.mm Copper cable</t>
  </si>
  <si>
    <t>E-88</t>
  </si>
  <si>
    <t>26-01-g-13</t>
  </si>
  <si>
    <t>Supply and Erection 2x25sq.mm Copper cable</t>
  </si>
  <si>
    <t>E-89</t>
  </si>
  <si>
    <t>26-01-g-14</t>
  </si>
  <si>
    <t>Supply and Erection 2x35 sq.mm Copper cable</t>
  </si>
  <si>
    <t>EARTHING SYSTEM</t>
  </si>
  <si>
    <t>E-90</t>
  </si>
  <si>
    <t>15-105-f</t>
  </si>
  <si>
    <t>Supply and Erection of Grounding connecting
points</t>
  </si>
  <si>
    <t>Total Cost of Scheduled Items (Rs.)</t>
  </si>
  <si>
    <t>D.</t>
  </si>
  <si>
    <t>NON-SCHEDULED ITEMS</t>
  </si>
  <si>
    <t>Supply, installation, testing and commissioning of the following items of work, including all labour, tools, plant, accessories, etc. required for completion of each item as per specifications and as approved by the Engineer.</t>
  </si>
  <si>
    <t>LT DISTRIBUTION BOARD</t>
  </si>
  <si>
    <t>(Ref. Specification Section-8001, 8133)</t>
  </si>
  <si>
    <t>LT 415V AC Main DB/Sub-Main DBs shall be made from 14 SWG sheet steel, while all other DBs must be of 16SWG. This shall be designed, fabricated and manufactured as a free standing floor type. The sheet metal work shall be cleaned down to bare shining metal degreased, derusted and painted with TWO base coats of antirust RED paint. The sheet  metal work shall  be  finished in TWO coats of   powder paint. The color and shade shall be as approved by the Engineer. The distribution Board shall be complete with all internal wirings, tags, identification labels, TPN and E copper busbars, accessories etc. The DB should be provided with the armored glands. The bus-bars shall be insulated in RED, YELLOW, BLUE and BLACK insulations. The insulation shall be heat shrinkable type or as directed by the Engineer.</t>
  </si>
  <si>
    <t>E-91</t>
  </si>
  <si>
    <t>NS-01</t>
  </si>
  <si>
    <t>MSB</t>
  </si>
  <si>
    <t>Job</t>
  </si>
  <si>
    <t>E-92</t>
  </si>
  <si>
    <t>NS-02</t>
  </si>
  <si>
    <t>DB-LIGHTS/FANS/POWER</t>
  </si>
  <si>
    <t>E-93</t>
  </si>
  <si>
    <t>NS-03</t>
  </si>
  <si>
    <t>DB-AC</t>
  </si>
  <si>
    <t>E-94</t>
  </si>
  <si>
    <t>NS-04</t>
  </si>
  <si>
    <t>DB-EXT</t>
  </si>
  <si>
    <t>E-95</t>
  </si>
  <si>
    <t>NS-05</t>
  </si>
  <si>
    <t xml:space="preserve">SOLAR DB </t>
  </si>
  <si>
    <r>
      <t xml:space="preserve">NOTE: </t>
    </r>
    <r>
      <rPr>
        <sz val="10"/>
        <rFont val="Arial"/>
        <family val="2"/>
      </rPr>
      <t>Cable Glands should be of non-magnetic material i.e. Stainless Steel or Aluminum</t>
    </r>
  </si>
  <si>
    <t>(Ref. Specification Section-8001, 8150)</t>
  </si>
  <si>
    <t xml:space="preserve">Following  light fixtures installed on surface or wall or floor or false ceiling or columns or masts complete with all accessories such as lamps, lamp holders, ballasts, starters, ignitors, capacitors, LED drivers as applicable, etc. including all relevant installation material as required and approved by the Engineer. (Note: The contractor shall be reponsible for compatibility of recessed mounted light fixtures with gypsum / aluminium / dampa etc., false ceiling types in coordination with architectural design.)   </t>
  </si>
  <si>
    <t>E-96</t>
  </si>
  <si>
    <t>NS-06</t>
  </si>
  <si>
    <t>Surface mounted LED batten Light Fixture (600mm) with minimum 800 lumens , fixed output LED driver and prismatic diffuser,  IP20 rated (To be used in Toilets vanities).</t>
  </si>
  <si>
    <t>E-97</t>
  </si>
  <si>
    <t>NS-07</t>
  </si>
  <si>
    <t>15 W Recessed LED downlight of warm white color with integrated driver and frosted glass diffuser , IP20, or better</t>
  </si>
  <si>
    <t>E-98</t>
  </si>
  <si>
    <t>NS-08</t>
  </si>
  <si>
    <t>Surface/Recessed Panel type LED light fixture (600mm by 600 mm)  suitable for 2' x 2' false ceiling with minimum 3700 lumens IP20 rated.</t>
  </si>
  <si>
    <t>(Ref. Specification Section-8001, 8240)</t>
  </si>
  <si>
    <t>E-99</t>
  </si>
  <si>
    <t>NS-09</t>
  </si>
  <si>
    <t>Earth Electrode for earthing shall comprise of 75 mm x 4877 mm x 6 mm thick copper plate with 4 Nos. 6 mm dia brass nuts, bolts and washers 70 sqmm HDHC Copper wire as earthing leads.</t>
  </si>
  <si>
    <t>A 100 mm dia Medium Duty GI pipe shall be used with 10 mm dia holes @500 mm c-c. The total length of this GI pipe should be 45 ft.</t>
  </si>
  <si>
    <t>A 150 mm dia 80 ft long hole should be drilled in ground by percussion method and above mentioned 100 mm dia medium duty GI pipe should be fixed in this hole simultaneously up to the depth of 60 ft from NSL.</t>
  </si>
  <si>
    <t>When the drilling up to 80 ft depth is complete, The above mentioned earth electrode shall be drop down to the bottom of the hole with the help of 2 Nos 70 sqmm earth leads.</t>
  </si>
  <si>
    <t>Once the plate is in place fill in the hole with moisture retaining bentonite slurry with  tremie method up to the top. When the bentonite settle down cast a (1:4:8) concrete manhole 700 mm x 700 mm &amp; 500 mm deep as shown in the drawing. Place a medium duty CI cover as shown in the drawing.</t>
  </si>
  <si>
    <t>(Ref. Specification Section-8001, 8312)</t>
  </si>
  <si>
    <t>E-100</t>
  </si>
  <si>
    <t>NS-10</t>
  </si>
  <si>
    <r>
      <t xml:space="preserve">Supply, Installation &amp; Connecting up of UTP- Cat-6,steel Frame  Patch Panel with 24 port modular UTP - Cat-6, Loaded with BLUE CAT I/O UTP , Keystone Jacks Toolless, Support 1.0 Gigabit Network including rear cable management </t>
    </r>
    <r>
      <rPr>
        <b/>
        <sz val="10"/>
        <rFont val="Arial"/>
        <family val="2"/>
      </rPr>
      <t/>
    </r>
  </si>
  <si>
    <t>E-101</t>
  </si>
  <si>
    <t>NS-11</t>
  </si>
  <si>
    <r>
      <t xml:space="preserve">Supply, Installation of UTP - Cat-6, Patch Cords Support 1.0 Giga Network at 250 Mhz machine made. Installed between patch panel &amp; Network switch and face plate </t>
    </r>
    <r>
      <rPr>
        <b/>
        <sz val="10"/>
        <rFont val="Arial"/>
        <family val="2"/>
      </rPr>
      <t>(Blue for Data , Red for VOIP)</t>
    </r>
    <r>
      <rPr>
        <sz val="10"/>
        <rFont val="Arial"/>
        <family val="2"/>
      </rPr>
      <t xml:space="preserve"> .</t>
    </r>
  </si>
  <si>
    <t>i)</t>
  </si>
  <si>
    <t>1.0 m Length</t>
  </si>
  <si>
    <t>ii)</t>
  </si>
  <si>
    <t>3.0 m Length</t>
  </si>
  <si>
    <t>E-102</t>
  </si>
  <si>
    <t>NS-12</t>
  </si>
  <si>
    <t xml:space="preserve">Supply, Installation of wall mounted 6U (600 x 550mm) data cabinet imported, double section, including fans with lockable front glass door two side opening,  04 Way power distribution unit rack mounted IP 20. </t>
  </si>
  <si>
    <t>IP CCTV SYSTEM</t>
  </si>
  <si>
    <t>(Ref. Spec. Nos. 8001, 8335)</t>
  </si>
  <si>
    <t>E-103</t>
  </si>
  <si>
    <t>NS-13</t>
  </si>
  <si>
    <t>Supply at site, installation, testing &amp; commissioning of Network TDN WDR IR Rugged Dome/Bullet Camera, 1/2.9" CMOS, 4 MP, 2.7-12mm MFZ, 4 High Power LEDs,VARIFOCAL DC IRIS NS, PoE, H.264, microSD, 128 GB max, IP 54 or better,IK 10, built in cyber security feature including mounting bracket, all fixing and mounting accessories, complete in all respects., complete in all respects.</t>
  </si>
  <si>
    <t>(Ref. Specification Section-8001, 8290)</t>
  </si>
  <si>
    <t>E-104</t>
  </si>
  <si>
    <t>NS-14</t>
  </si>
  <si>
    <t>Supply, Installation of 1-to-12 Ports TV Cable Splitter</t>
  </si>
  <si>
    <t>E-105</t>
  </si>
  <si>
    <t>NS-15</t>
  </si>
  <si>
    <t>Supply and Fixing of electric False Ceiling Fan Decorative 18″ 2×2, single phase and blade complete , including remote/ control and all accessories.</t>
  </si>
  <si>
    <t>GREEN ENERGY METER &amp; CONTROL EQUIPMENT</t>
  </si>
  <si>
    <t>E-106</t>
  </si>
  <si>
    <t>NS-16</t>
  </si>
  <si>
    <t xml:space="preserve">Supply and Erection of Green Meter  including Certification Regulations or Related NEPRA and  PESCO Fee for  installation and Activation of Green Energy Meter include Grid Flow Study from approved consultant of PESCO </t>
  </si>
  <si>
    <t>E-107</t>
  </si>
  <si>
    <t>NS-17</t>
  </si>
  <si>
    <t xml:space="preserve">Providing Fixing of water Proof Type DC Distribution box  MCB/FUSES for Each Strings (for each Inverter) including DC Breakers SPD with Terminals Complete in all respects </t>
  </si>
  <si>
    <t>E-108</t>
  </si>
  <si>
    <t>NS-18</t>
  </si>
  <si>
    <t>Providing and Fixing of Weather station includes Wind Speed humidity,Ambbient temperature module Temperature control cable complete in all respect</t>
  </si>
  <si>
    <t>E-109</t>
  </si>
  <si>
    <t>NS-19</t>
  </si>
  <si>
    <t xml:space="preserve">Providing and Fixing of Monitoring and Communication OEM Logger (4G Dongle) </t>
  </si>
  <si>
    <t>E-110</t>
  </si>
  <si>
    <t>NS-20</t>
  </si>
  <si>
    <t>Providing and Fixing of cool only TYPE 1.5  ton  Wall Mounted split inverter AC along  with copper  piping, with all accessories. Complete in all respect  or as approved by the Engineer</t>
  </si>
  <si>
    <t>Cost of Non-Scheduled Items (Rs.)</t>
  </si>
  <si>
    <t>Total Cost of Scheduled Items &amp; Non-Scheduled Items (Rs.)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</si>
</sst>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General_)"/>
    <numFmt numFmtId="165" formatCode="#,##0."/>
    <numFmt numFmtId="166" formatCode="&quot;$&quot;#."/>
    <numFmt numFmtId="167" formatCode="#.00"/>
    <numFmt numFmtId="169" formatCode="00000"/>
  </numFmts>
  <fonts count="4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9"/>
      <name val="Arial"/>
      <family val="2"/>
    </font>
    <font>
      <sz val="9"/>
      <name val="Arial"/>
      <family val="2"/>
    </font>
    <font>
      <b/>
      <u/>
      <sz val="10"/>
      <name val="Arial"/>
      <family val="2"/>
    </font>
    <font>
      <b/>
      <sz val="11"/>
      <name val="Arial"/>
      <family val="2"/>
    </font>
    <font>
      <sz val="11"/>
      <name val="Arial"/>
      <family val="2"/>
    </font>
    <font>
      <sz val="10"/>
      <color rgb="FFFF0000"/>
      <name val="Arial"/>
      <family val="2"/>
    </font>
    <font>
      <sz val="1"/>
      <color indexed="8"/>
      <name val="Courier"/>
      <family val="3"/>
    </font>
    <font>
      <sz val="12"/>
      <name val="Courier"/>
      <family val="3"/>
    </font>
    <font>
      <sz val="10"/>
      <color theme="1"/>
      <name val="Arial"/>
      <family val="2"/>
    </font>
    <font>
      <vertAlign val="superscript"/>
      <sz val="10"/>
      <name val="Arial"/>
      <family val="2"/>
    </font>
    <font>
      <b/>
      <u/>
      <sz val="11"/>
      <name val="Arial"/>
      <family val="2"/>
    </font>
    <font>
      <sz val="10"/>
      <name val="Arial"/>
      <family val="2"/>
    </font>
    <font>
      <sz val="11"/>
      <name val="Arial"/>
      <family val="2"/>
      <charset val="178"/>
    </font>
    <font>
      <sz val="12"/>
      <name val="宋体"/>
      <charset val="134"/>
    </font>
    <font>
      <sz val="10"/>
      <name val="Arial"/>
      <family val="2"/>
    </font>
    <font>
      <sz val="10"/>
      <name val="Courier"/>
      <family val="3"/>
    </font>
    <font>
      <sz val="11"/>
      <color indexed="8"/>
      <name val="Calibri"/>
      <family val="2"/>
    </font>
    <font>
      <sz val="12"/>
      <color theme="1"/>
      <name val="Arial"/>
      <family val="2"/>
    </font>
    <font>
      <b/>
      <sz val="10"/>
      <color rgb="FFFF0000"/>
      <name val="Arial"/>
      <family val="2"/>
    </font>
    <font>
      <sz val="10"/>
      <color indexed="8"/>
      <name val="Arial"/>
      <family val="2"/>
    </font>
    <font>
      <b/>
      <u/>
      <sz val="10"/>
      <color indexed="8"/>
      <name val="Arial"/>
      <family val="2"/>
    </font>
    <font>
      <sz val="10"/>
      <color theme="0"/>
      <name val="Arial"/>
      <family val="2"/>
    </font>
    <font>
      <b/>
      <u/>
      <sz val="12"/>
      <color indexed="8"/>
      <name val="Arial"/>
      <family val="2"/>
    </font>
    <font>
      <b/>
      <sz val="10"/>
      <color indexed="8"/>
      <name val="Arial"/>
      <family val="2"/>
    </font>
    <font>
      <b/>
      <sz val="10"/>
      <name val="Courier"/>
      <family val="3"/>
    </font>
    <font>
      <b/>
      <sz val="10"/>
      <color rgb="FFFF0000"/>
      <name val="Courier"/>
      <family val="3"/>
    </font>
    <font>
      <sz val="10"/>
      <name val="Arial"/>
      <family val="2"/>
    </font>
    <font>
      <sz val="12"/>
      <name val="Arial"/>
      <family val="2"/>
    </font>
    <font>
      <i/>
      <sz val="10"/>
      <name val="Arial"/>
      <family val="2"/>
    </font>
    <font>
      <i/>
      <vertAlign val="superscript"/>
      <sz val="10"/>
      <name val="Arial"/>
      <family val="2"/>
    </font>
  </fonts>
  <fills count="4">
    <fill>
      <patternFill patternType="none"/>
    </fill>
    <fill>
      <patternFill patternType="gray125"/>
    </fill>
    <fill>
      <patternFill patternType="solid">
        <fgColor rgb="FF92D050"/>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4">
    <xf numFmtId="0" fontId="0" fillId="0" borderId="0"/>
    <xf numFmtId="0" fontId="9" fillId="0" borderId="0"/>
    <xf numFmtId="43" fontId="9" fillId="0" borderId="0" applyFont="0" applyFill="0" applyBorder="0" applyAlignment="0" applyProtection="0"/>
    <xf numFmtId="165" fontId="17" fillId="0" borderId="0">
      <protection locked="0"/>
    </xf>
    <xf numFmtId="166" fontId="17" fillId="0" borderId="0">
      <protection locked="0"/>
    </xf>
    <xf numFmtId="0" fontId="17" fillId="0" borderId="0">
      <protection locked="0"/>
    </xf>
    <xf numFmtId="167" fontId="17" fillId="0" borderId="0">
      <protection locked="0"/>
    </xf>
    <xf numFmtId="164" fontId="18" fillId="0" borderId="0"/>
    <xf numFmtId="0" fontId="9" fillId="0" borderId="0"/>
    <xf numFmtId="1" fontId="23" fillId="0" borderId="0">
      <protection locked="0"/>
    </xf>
    <xf numFmtId="0" fontId="9" fillId="0" borderId="0"/>
    <xf numFmtId="0" fontId="20" fillId="0" borderId="0"/>
    <xf numFmtId="43" fontId="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169" fontId="20" fillId="0" borderId="0"/>
    <xf numFmtId="0" fontId="9" fillId="0" borderId="0"/>
    <xf numFmtId="0" fontId="9" fillId="0" borderId="0"/>
    <xf numFmtId="0" fontId="24" fillId="0" borderId="0"/>
    <xf numFmtId="43" fontId="2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9" fillId="0" borderId="0"/>
    <xf numFmtId="165" fontId="26" fillId="0" borderId="0"/>
    <xf numFmtId="0" fontId="27" fillId="0" borderId="0">
      <alignment vertical="center"/>
    </xf>
    <xf numFmtId="0" fontId="8" fillId="0" borderId="0"/>
    <xf numFmtId="0" fontId="9" fillId="0" borderId="0"/>
    <xf numFmtId="0" fontId="28" fillId="0" borderId="0"/>
    <xf numFmtId="0" fontId="9" fillId="0" borderId="0"/>
    <xf numFmtId="0" fontId="9" fillId="0" borderId="0"/>
    <xf numFmtId="0" fontId="9" fillId="0" borderId="0"/>
    <xf numFmtId="0" fontId="8" fillId="0" borderId="0"/>
    <xf numFmtId="0" fontId="8" fillId="0" borderId="0"/>
    <xf numFmtId="9" fontId="9" fillId="0" borderId="0" applyFont="0" applyFill="0" applyBorder="0" applyAlignment="0" applyProtection="0"/>
    <xf numFmtId="9"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6" fillId="0" borderId="0"/>
    <xf numFmtId="0" fontId="6" fillId="0" borderId="0"/>
    <xf numFmtId="0" fontId="6" fillId="0" borderId="0"/>
    <xf numFmtId="0" fontId="6" fillId="0" borderId="0"/>
    <xf numFmtId="0" fontId="6" fillId="0" borderId="0"/>
    <xf numFmtId="0" fontId="5" fillId="0" borderId="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9" fillId="0" borderId="0"/>
    <xf numFmtId="0" fontId="9" fillId="0" borderId="0"/>
    <xf numFmtId="0" fontId="9"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97">
    <xf numFmtId="0" fontId="0" fillId="0" borderId="0" xfId="0"/>
    <xf numFmtId="0" fontId="9" fillId="0" borderId="0" xfId="0" applyFont="1"/>
    <xf numFmtId="164" fontId="9" fillId="0" borderId="0" xfId="23" applyNumberFormat="1" applyAlignment="1">
      <alignment horizontal="center" vertical="top"/>
    </xf>
    <xf numFmtId="164" fontId="9" fillId="0" borderId="0" xfId="23" applyNumberFormat="1"/>
    <xf numFmtId="43" fontId="9" fillId="0" borderId="0" xfId="47" applyFont="1" applyFill="1" applyBorder="1" applyAlignment="1">
      <alignment horizontal="center"/>
    </xf>
    <xf numFmtId="0" fontId="9" fillId="0" borderId="0" xfId="23"/>
    <xf numFmtId="0" fontId="9" fillId="0" borderId="0" xfId="1" applyAlignment="1">
      <alignment horizontal="center" vertical="top"/>
    </xf>
    <xf numFmtId="43" fontId="9" fillId="0" borderId="0" xfId="47" applyFont="1" applyFill="1" applyAlignment="1"/>
    <xf numFmtId="43" fontId="9" fillId="0" borderId="0" xfId="47" applyFont="1" applyFill="1" applyAlignment="1">
      <alignment horizontal="right"/>
    </xf>
    <xf numFmtId="0" fontId="9" fillId="0" borderId="0" xfId="1" applyAlignment="1">
      <alignment horizontal="justify" vertical="top" wrapText="1"/>
    </xf>
    <xf numFmtId="0" fontId="9" fillId="0" borderId="0" xfId="0" applyFont="1" applyAlignment="1">
      <alignment horizontal="center" vertical="top"/>
    </xf>
    <xf numFmtId="0" fontId="9" fillId="0" borderId="0" xfId="1"/>
    <xf numFmtId="0" fontId="9" fillId="0" borderId="0" xfId="1" applyAlignment="1">
      <alignment horizontal="center"/>
    </xf>
    <xf numFmtId="0" fontId="9" fillId="0" borderId="0" xfId="23" applyAlignment="1">
      <alignment horizontal="center" vertical="top"/>
    </xf>
    <xf numFmtId="43" fontId="9" fillId="0" borderId="0" xfId="47" applyFont="1" applyFill="1" applyAlignment="1">
      <alignment horizontal="center"/>
    </xf>
    <xf numFmtId="0" fontId="31" fillId="0" borderId="0" xfId="1" applyFont="1" applyAlignment="1">
      <alignment horizontal="justify" vertical="top"/>
    </xf>
    <xf numFmtId="1" fontId="9" fillId="0" borderId="0" xfId="1" applyNumberFormat="1" applyAlignment="1">
      <alignment horizontal="center" vertical="top"/>
    </xf>
    <xf numFmtId="16" fontId="9" fillId="0" borderId="0" xfId="1" applyNumberFormat="1" applyAlignment="1">
      <alignment horizontal="center" vertical="top"/>
    </xf>
    <xf numFmtId="0" fontId="9" fillId="0" borderId="0" xfId="1" applyAlignment="1">
      <alignment horizontal="center" wrapText="1"/>
    </xf>
    <xf numFmtId="0" fontId="9" fillId="0" borderId="0" xfId="0" applyFont="1" applyAlignment="1">
      <alignment horizontal="center"/>
    </xf>
    <xf numFmtId="0" fontId="31" fillId="0" borderId="0" xfId="0" applyFont="1" applyAlignment="1">
      <alignment horizontal="justify" vertical="center"/>
    </xf>
    <xf numFmtId="0" fontId="9" fillId="0" borderId="0" xfId="0" applyFont="1" applyAlignment="1">
      <alignment vertical="top"/>
    </xf>
    <xf numFmtId="0" fontId="9" fillId="0" borderId="0" xfId="1" applyAlignment="1">
      <alignment vertical="top"/>
    </xf>
    <xf numFmtId="43" fontId="16" fillId="0" borderId="0" xfId="47" applyFont="1" applyFill="1" applyAlignment="1" applyProtection="1">
      <alignment horizontal="center"/>
    </xf>
    <xf numFmtId="0" fontId="9" fillId="0" borderId="0" xfId="1" applyAlignment="1">
      <alignment horizontal="center" vertical="top" wrapText="1"/>
    </xf>
    <xf numFmtId="0" fontId="9" fillId="0" borderId="0" xfId="1" applyAlignment="1">
      <alignment horizontal="left" vertical="top"/>
    </xf>
    <xf numFmtId="0" fontId="9" fillId="0" borderId="0" xfId="0" applyFont="1" applyAlignment="1">
      <alignment horizontal="justify" vertical="justify" wrapText="1"/>
    </xf>
    <xf numFmtId="3" fontId="9" fillId="0" borderId="0" xfId="47" applyNumberFormat="1" applyFont="1" applyFill="1" applyAlignment="1">
      <alignment horizontal="center"/>
    </xf>
    <xf numFmtId="3" fontId="9" fillId="0" borderId="0" xfId="47" applyNumberFormat="1" applyFont="1" applyFill="1" applyAlignment="1" applyProtection="1">
      <alignment horizontal="center"/>
    </xf>
    <xf numFmtId="0" fontId="0" fillId="0" borderId="0" xfId="0" applyAlignment="1">
      <alignment horizontal="center"/>
    </xf>
    <xf numFmtId="3" fontId="9" fillId="0" borderId="0" xfId="47" applyNumberFormat="1" applyFont="1" applyFill="1" applyAlignment="1">
      <alignment horizontal="center" wrapText="1"/>
    </xf>
    <xf numFmtId="3" fontId="9" fillId="0" borderId="0" xfId="27" applyNumberFormat="1" applyFont="1" applyFill="1" applyAlignment="1">
      <alignment horizontal="center"/>
    </xf>
    <xf numFmtId="0" fontId="13" fillId="0" borderId="0" xfId="1" applyFont="1" applyAlignment="1">
      <alignment horizontal="justify" vertical="top" wrapText="1"/>
    </xf>
    <xf numFmtId="0" fontId="16" fillId="0" borderId="0" xfId="1" applyFont="1"/>
    <xf numFmtId="0" fontId="9" fillId="0" borderId="0" xfId="23" applyAlignment="1">
      <alignment horizontal="justify" vertical="justify" wrapText="1" readingOrder="1"/>
    </xf>
    <xf numFmtId="0" fontId="9" fillId="0" borderId="0" xfId="23" applyAlignment="1">
      <alignment horizontal="center"/>
    </xf>
    <xf numFmtId="1" fontId="9" fillId="0" borderId="0" xfId="23" applyNumberFormat="1" applyAlignment="1">
      <alignment horizontal="center" vertical="top"/>
    </xf>
    <xf numFmtId="0" fontId="16" fillId="0" borderId="0" xfId="0" applyFont="1"/>
    <xf numFmtId="0" fontId="16" fillId="0" borderId="0" xfId="1" applyFont="1" applyAlignment="1">
      <alignment vertical="top"/>
    </xf>
    <xf numFmtId="0" fontId="10" fillId="0" borderId="0" xfId="1" applyFont="1" applyAlignment="1">
      <alignment horizontal="right" vertical="center" wrapText="1"/>
    </xf>
    <xf numFmtId="0" fontId="34" fillId="0" borderId="0" xfId="1" applyFont="1" applyAlignment="1">
      <alignment horizontal="justify" vertical="top"/>
    </xf>
    <xf numFmtId="0" fontId="9" fillId="0" borderId="0" xfId="1" applyAlignment="1">
      <alignment horizontal="justify" vertical="justify" wrapText="1"/>
    </xf>
    <xf numFmtId="164" fontId="9" fillId="0" borderId="0" xfId="1" applyNumberFormat="1" applyAlignment="1">
      <alignment horizontal="justify" vertical="top" wrapText="1"/>
    </xf>
    <xf numFmtId="0" fontId="10" fillId="0" borderId="0" xfId="1" applyFont="1" applyAlignment="1">
      <alignment horizontal="justify" vertical="top" wrapText="1"/>
    </xf>
    <xf numFmtId="0" fontId="9" fillId="0" borderId="0" xfId="10"/>
    <xf numFmtId="0" fontId="19" fillId="0" borderId="0" xfId="0" applyFont="1" applyAlignment="1">
      <alignment horizontal="justify" vertical="justify" wrapText="1"/>
    </xf>
    <xf numFmtId="43" fontId="9" fillId="0" borderId="0" xfId="84" applyFont="1" applyFill="1" applyBorder="1" applyAlignment="1">
      <alignment horizontal="center"/>
    </xf>
    <xf numFmtId="43" fontId="9" fillId="0" borderId="0" xfId="84" applyFont="1" applyFill="1" applyBorder="1" applyAlignment="1"/>
    <xf numFmtId="43" fontId="9" fillId="0" borderId="0" xfId="84" applyFont="1" applyFill="1" applyAlignment="1">
      <alignment horizontal="center"/>
    </xf>
    <xf numFmtId="43" fontId="9" fillId="0" borderId="0" xfId="84" applyFont="1" applyFill="1" applyAlignment="1">
      <alignment horizontal="right" wrapText="1"/>
    </xf>
    <xf numFmtId="43" fontId="9" fillId="0" borderId="0" xfId="84" quotePrefix="1" applyFont="1" applyFill="1" applyAlignment="1">
      <alignment horizontal="center"/>
    </xf>
    <xf numFmtId="43" fontId="9" fillId="0" borderId="0" xfId="84" applyFont="1" applyFill="1" applyAlignment="1">
      <alignment horizontal="right"/>
    </xf>
    <xf numFmtId="43" fontId="9" fillId="0" borderId="0" xfId="84" applyFont="1" applyFill="1" applyAlignment="1"/>
    <xf numFmtId="0" fontId="15" fillId="0" borderId="0" xfId="0" applyFont="1"/>
    <xf numFmtId="3" fontId="16" fillId="0" borderId="0" xfId="47" applyNumberFormat="1" applyFont="1" applyFill="1" applyAlignment="1" applyProtection="1">
      <alignment horizontal="center"/>
    </xf>
    <xf numFmtId="3" fontId="16" fillId="0" borderId="0" xfId="47" applyNumberFormat="1" applyFont="1" applyFill="1" applyAlignment="1">
      <alignment horizontal="center"/>
    </xf>
    <xf numFmtId="0" fontId="9" fillId="0" borderId="0" xfId="0" applyFont="1" applyAlignment="1">
      <alignment horizontal="right" vertical="center" wrapText="1"/>
    </xf>
    <xf numFmtId="43" fontId="14" fillId="0" borderId="0" xfId="2" applyFont="1" applyFill="1" applyAlignment="1">
      <alignment vertical="top"/>
    </xf>
    <xf numFmtId="164" fontId="9" fillId="0" borderId="0" xfId="23" applyNumberFormat="1" applyAlignment="1">
      <alignment horizontal="center"/>
    </xf>
    <xf numFmtId="0" fontId="10" fillId="0" borderId="0" xfId="23" quotePrefix="1" applyFont="1" applyAlignment="1">
      <alignment horizontal="center"/>
    </xf>
    <xf numFmtId="0" fontId="10" fillId="0" borderId="0" xfId="0" quotePrefix="1" applyFont="1" applyAlignment="1">
      <alignment horizontal="center"/>
    </xf>
    <xf numFmtId="0" fontId="10" fillId="0" borderId="0" xfId="1" quotePrefix="1" applyFont="1" applyAlignment="1">
      <alignment horizontal="center"/>
    </xf>
    <xf numFmtId="0" fontId="13" fillId="0" borderId="0" xfId="1" applyFont="1" applyAlignment="1">
      <alignment horizontal="left"/>
    </xf>
    <xf numFmtId="43" fontId="9" fillId="0" borderId="0" xfId="2" applyFont="1" applyFill="1" applyAlignment="1">
      <alignment horizontal="right"/>
    </xf>
    <xf numFmtId="164" fontId="9" fillId="0" borderId="0" xfId="1" quotePrefix="1" applyNumberFormat="1" applyAlignment="1">
      <alignment horizontal="left" vertical="top"/>
    </xf>
    <xf numFmtId="43" fontId="14" fillId="0" borderId="0" xfId="84" applyFont="1" applyFill="1" applyAlignment="1">
      <alignment horizontal="center" vertical="top"/>
    </xf>
    <xf numFmtId="43" fontId="10" fillId="0" borderId="0" xfId="84" applyFont="1" applyFill="1" applyBorder="1" applyAlignment="1">
      <alignment horizontal="center" vertical="center" wrapText="1"/>
    </xf>
    <xf numFmtId="43" fontId="11" fillId="0" borderId="1" xfId="84" quotePrefix="1" applyFont="1" applyFill="1" applyBorder="1" applyAlignment="1">
      <alignment horizontal="center" vertical="center"/>
    </xf>
    <xf numFmtId="43" fontId="10" fillId="0" borderId="0" xfId="47" quotePrefix="1" applyFont="1" applyFill="1" applyBorder="1" applyAlignment="1">
      <alignment horizontal="center"/>
    </xf>
    <xf numFmtId="0" fontId="9" fillId="0" borderId="0" xfId="23" applyAlignment="1">
      <alignment horizontal="left"/>
    </xf>
    <xf numFmtId="0" fontId="12" fillId="0" borderId="0" xfId="23" applyFont="1" applyAlignment="1">
      <alignment horizontal="center" vertical="center"/>
    </xf>
    <xf numFmtId="0" fontId="12" fillId="0" borderId="1" xfId="23" quotePrefix="1" applyFont="1" applyBorder="1" applyAlignment="1">
      <alignment horizontal="center" vertical="center"/>
    </xf>
    <xf numFmtId="0" fontId="11" fillId="0" borderId="1" xfId="23" quotePrefix="1" applyFont="1" applyBorder="1" applyAlignment="1">
      <alignment horizontal="center" vertical="center"/>
    </xf>
    <xf numFmtId="0" fontId="9" fillId="0" borderId="0" xfId="23" quotePrefix="1" applyAlignment="1">
      <alignment horizontal="center" vertical="top"/>
    </xf>
    <xf numFmtId="0" fontId="13" fillId="0" borderId="0" xfId="23" applyFont="1" applyAlignment="1">
      <alignment horizontal="left"/>
    </xf>
    <xf numFmtId="0" fontId="10" fillId="0" borderId="0" xfId="23" quotePrefix="1" applyFont="1" applyAlignment="1">
      <alignment horizontal="center" vertical="top"/>
    </xf>
    <xf numFmtId="0" fontId="9" fillId="0" borderId="0" xfId="1" applyAlignment="1">
      <alignment horizontal="justify" vertical="top" wrapText="1" shrinkToFit="1"/>
    </xf>
    <xf numFmtId="16" fontId="9" fillId="0" borderId="0" xfId="1" applyNumberFormat="1" applyAlignment="1">
      <alignment horizontal="center" vertical="top" wrapText="1"/>
    </xf>
    <xf numFmtId="0" fontId="9" fillId="0" borderId="0" xfId="0" applyFont="1" applyAlignment="1">
      <alignment horizontal="justify" vertical="justify"/>
    </xf>
    <xf numFmtId="0" fontId="33" fillId="0" borderId="0" xfId="0" applyFont="1" applyAlignment="1">
      <alignment horizontal="justify" vertical="center"/>
    </xf>
    <xf numFmtId="0" fontId="30" fillId="0" borderId="0" xfId="0" quotePrefix="1" applyFont="1" applyAlignment="1">
      <alignment horizontal="center" vertical="top" wrapText="1"/>
    </xf>
    <xf numFmtId="0" fontId="9" fillId="0" borderId="0" xfId="0" applyFont="1" applyAlignment="1">
      <alignment horizontal="justify" vertical="top" wrapText="1"/>
    </xf>
    <xf numFmtId="0" fontId="30" fillId="0" borderId="0" xfId="0" applyFont="1" applyAlignment="1">
      <alignment horizontal="center" wrapText="1"/>
    </xf>
    <xf numFmtId="0" fontId="30" fillId="0" borderId="0" xfId="0" applyFont="1" applyAlignment="1">
      <alignment horizontal="center" vertical="top" wrapText="1"/>
    </xf>
    <xf numFmtId="0" fontId="9" fillId="0" borderId="0" xfId="0" applyFont="1" applyAlignment="1">
      <alignment horizontal="center" vertical="top" wrapText="1"/>
    </xf>
    <xf numFmtId="0" fontId="9" fillId="0" borderId="0" xfId="0" applyFont="1" applyAlignment="1">
      <alignment horizontal="center" wrapText="1"/>
    </xf>
    <xf numFmtId="1" fontId="9" fillId="0" borderId="0" xfId="0" applyNumberFormat="1" applyFont="1" applyAlignment="1">
      <alignment horizontal="center" vertical="top"/>
    </xf>
    <xf numFmtId="0" fontId="13" fillId="0" borderId="0" xfId="0" applyFont="1" applyAlignment="1">
      <alignment horizontal="justify" vertical="top" wrapText="1"/>
    </xf>
    <xf numFmtId="0" fontId="16" fillId="0" borderId="0" xfId="0" applyFont="1" applyAlignment="1">
      <alignment horizontal="center" vertical="top"/>
    </xf>
    <xf numFmtId="0" fontId="16" fillId="0" borderId="0" xfId="0" applyFont="1" applyAlignment="1">
      <alignment horizontal="justify" vertical="top" wrapText="1"/>
    </xf>
    <xf numFmtId="0" fontId="16" fillId="0" borderId="0" xfId="0" applyFont="1" applyAlignment="1">
      <alignment horizontal="center"/>
    </xf>
    <xf numFmtId="0" fontId="31" fillId="0" borderId="0" xfId="0" applyFont="1" applyAlignment="1">
      <alignment horizontal="left" vertical="top" wrapText="1"/>
    </xf>
    <xf numFmtId="0" fontId="13" fillId="0" borderId="0" xfId="0" applyFont="1" applyAlignment="1">
      <alignment vertical="top"/>
    </xf>
    <xf numFmtId="49" fontId="9" fillId="0" borderId="0" xfId="0" applyNumberFormat="1" applyFont="1" applyAlignment="1">
      <alignment horizontal="center" vertical="top" wrapText="1"/>
    </xf>
    <xf numFmtId="0" fontId="9" fillId="0" borderId="0" xfId="0" applyFont="1" applyAlignment="1">
      <alignment horizontal="justify" vertical="top"/>
    </xf>
    <xf numFmtId="0" fontId="9" fillId="0" borderId="0" xfId="1" applyAlignment="1">
      <alignment horizontal="justify" vertical="top" shrinkToFit="1"/>
    </xf>
    <xf numFmtId="0" fontId="13" fillId="0" borderId="0" xfId="1" applyFont="1" applyAlignment="1">
      <alignment horizontal="justify" vertical="top"/>
    </xf>
    <xf numFmtId="0" fontId="14" fillId="0" borderId="0" xfId="1" applyFont="1" applyAlignment="1">
      <alignment horizontal="justify" vertical="top"/>
    </xf>
    <xf numFmtId="0" fontId="19" fillId="0" borderId="0" xfId="1" applyFont="1" applyAlignment="1">
      <alignment horizontal="center" vertical="top"/>
    </xf>
    <xf numFmtId="0" fontId="19" fillId="0" borderId="0" xfId="1" applyFont="1" applyAlignment="1">
      <alignment horizontal="justify" vertical="top" wrapText="1"/>
    </xf>
    <xf numFmtId="0" fontId="19" fillId="0" borderId="0" xfId="1" applyFont="1" applyAlignment="1">
      <alignment horizontal="center"/>
    </xf>
    <xf numFmtId="16" fontId="19" fillId="0" borderId="0" xfId="1" applyNumberFormat="1" applyFont="1" applyAlignment="1">
      <alignment horizontal="center" vertical="top"/>
    </xf>
    <xf numFmtId="0" fontId="9" fillId="0" borderId="0" xfId="1" applyAlignment="1">
      <alignment horizontal="right" vertical="top" wrapText="1"/>
    </xf>
    <xf numFmtId="0" fontId="9" fillId="0" borderId="0" xfId="0" applyFont="1" applyAlignment="1">
      <alignment horizontal="left"/>
    </xf>
    <xf numFmtId="0" fontId="13" fillId="0" borderId="0" xfId="0" applyFont="1" applyAlignment="1">
      <alignment horizontal="justify" vertical="justify" wrapText="1"/>
    </xf>
    <xf numFmtId="16" fontId="9" fillId="0" borderId="0" xfId="0" applyNumberFormat="1" applyFont="1" applyAlignment="1">
      <alignment horizontal="center" vertical="top"/>
    </xf>
    <xf numFmtId="0" fontId="13" fillId="0" borderId="0" xfId="0" applyFont="1" applyAlignment="1">
      <alignment horizontal="left" vertical="top"/>
    </xf>
    <xf numFmtId="0" fontId="10" fillId="0" borderId="0" xfId="0" applyFont="1" applyAlignment="1">
      <alignment horizontal="right" vertical="center" wrapText="1"/>
    </xf>
    <xf numFmtId="0" fontId="35" fillId="0" borderId="0" xfId="1" applyFont="1" applyAlignment="1">
      <alignment horizontal="center" wrapText="1"/>
    </xf>
    <xf numFmtId="0" fontId="10" fillId="0" borderId="0" xfId="1" applyFont="1" applyAlignment="1">
      <alignment horizontal="center" vertical="top" wrapText="1"/>
    </xf>
    <xf numFmtId="43" fontId="10" fillId="0" borderId="0" xfId="47" applyFont="1" applyFill="1" applyBorder="1" applyAlignment="1">
      <alignment horizontal="center" vertical="center" wrapText="1"/>
    </xf>
    <xf numFmtId="43" fontId="10" fillId="0" borderId="0" xfId="84" applyFont="1" applyFill="1" applyBorder="1" applyAlignment="1">
      <alignment horizontal="right" vertical="center"/>
    </xf>
    <xf numFmtId="0" fontId="9" fillId="0" borderId="0" xfId="0" quotePrefix="1" applyFont="1" applyAlignment="1">
      <alignment horizontal="center" vertical="top"/>
    </xf>
    <xf numFmtId="0" fontId="13" fillId="0" borderId="0" xfId="0" applyFont="1" applyAlignment="1">
      <alignment horizontal="left"/>
    </xf>
    <xf numFmtId="0" fontId="10" fillId="0" borderId="0" xfId="0" quotePrefix="1" applyFont="1" applyAlignment="1">
      <alignment horizontal="center" vertical="top"/>
    </xf>
    <xf numFmtId="43" fontId="9" fillId="0" borderId="0" xfId="47" applyFont="1" applyFill="1"/>
    <xf numFmtId="3" fontId="9" fillId="0" borderId="0" xfId="2" applyNumberFormat="1" applyFont="1" applyFill="1" applyAlignment="1">
      <alignment horizontal="center"/>
    </xf>
    <xf numFmtId="0" fontId="10" fillId="0" borderId="0" xfId="1" applyFont="1" applyAlignment="1">
      <alignment vertical="top"/>
    </xf>
    <xf numFmtId="0" fontId="10" fillId="0" borderId="0" xfId="1" applyFont="1" applyAlignment="1">
      <alignment vertical="top" wrapText="1"/>
    </xf>
    <xf numFmtId="4" fontId="9" fillId="0" borderId="0" xfId="84" applyNumberFormat="1" applyFont="1" applyFill="1" applyAlignment="1">
      <alignment horizontal="center" wrapText="1"/>
    </xf>
    <xf numFmtId="4" fontId="9" fillId="0" borderId="0" xfId="84" quotePrefix="1" applyNumberFormat="1" applyFont="1" applyFill="1" applyAlignment="1">
      <alignment horizontal="center"/>
    </xf>
    <xf numFmtId="4" fontId="9" fillId="0" borderId="0" xfId="84" applyNumberFormat="1" applyFont="1" applyFill="1" applyAlignment="1">
      <alignment horizontal="center"/>
    </xf>
    <xf numFmtId="4" fontId="32" fillId="0" borderId="0" xfId="84" applyNumberFormat="1" applyFont="1" applyFill="1" applyAlignment="1">
      <alignment horizontal="center"/>
    </xf>
    <xf numFmtId="4" fontId="9" fillId="0" borderId="0" xfId="84" applyNumberFormat="1" applyFont="1" applyFill="1" applyBorder="1" applyAlignment="1">
      <alignment horizontal="center" wrapText="1"/>
    </xf>
    <xf numFmtId="4" fontId="16" fillId="0" borderId="0" xfId="84" applyNumberFormat="1" applyFont="1" applyFill="1" applyBorder="1" applyAlignment="1">
      <alignment horizontal="center" wrapText="1"/>
    </xf>
    <xf numFmtId="4" fontId="9" fillId="0" borderId="0" xfId="84" applyNumberFormat="1" applyFont="1" applyFill="1" applyBorder="1" applyAlignment="1">
      <alignment horizontal="center"/>
    </xf>
    <xf numFmtId="4" fontId="9" fillId="0" borderId="0" xfId="84" applyNumberFormat="1" applyFont="1" applyFill="1" applyBorder="1" applyAlignment="1" applyProtection="1">
      <alignment horizontal="center"/>
    </xf>
    <xf numFmtId="4" fontId="16" fillId="0" borderId="0" xfId="84" applyNumberFormat="1" applyFont="1" applyFill="1" applyBorder="1" applyAlignment="1">
      <alignment horizontal="center"/>
    </xf>
    <xf numFmtId="4" fontId="19" fillId="0" borderId="0" xfId="84" applyNumberFormat="1" applyFont="1" applyFill="1" applyAlignment="1">
      <alignment horizontal="center"/>
    </xf>
    <xf numFmtId="4" fontId="19" fillId="0" borderId="0" xfId="84" applyNumberFormat="1" applyFont="1" applyFill="1" applyAlignment="1">
      <alignment horizontal="center" wrapText="1"/>
    </xf>
    <xf numFmtId="4" fontId="10" fillId="0" borderId="0" xfId="84" applyNumberFormat="1" applyFont="1" applyFill="1" applyAlignment="1">
      <alignment horizontal="center" wrapText="1"/>
    </xf>
    <xf numFmtId="4" fontId="10" fillId="0" borderId="0" xfId="84" applyNumberFormat="1" applyFont="1" applyFill="1" applyAlignment="1">
      <alignment horizontal="center"/>
    </xf>
    <xf numFmtId="4" fontId="29" fillId="0" borderId="0" xfId="84" applyNumberFormat="1" applyFont="1" applyFill="1" applyAlignment="1">
      <alignment horizontal="center" wrapText="1"/>
    </xf>
    <xf numFmtId="4" fontId="36" fillId="0" borderId="0" xfId="47" applyNumberFormat="1" applyFont="1" applyFill="1" applyAlignment="1">
      <alignment horizontal="center" wrapText="1"/>
    </xf>
    <xf numFmtId="4" fontId="10" fillId="0" borderId="0" xfId="84" applyNumberFormat="1" applyFont="1" applyFill="1" applyBorder="1" applyAlignment="1">
      <alignment horizontal="center"/>
    </xf>
    <xf numFmtId="4" fontId="19" fillId="0" borderId="0" xfId="84" applyNumberFormat="1" applyFont="1" applyFill="1" applyBorder="1" applyAlignment="1">
      <alignment horizontal="center"/>
    </xf>
    <xf numFmtId="3" fontId="9" fillId="0" borderId="0" xfId="47" applyNumberFormat="1" applyFont="1" applyFill="1" applyBorder="1" applyAlignment="1">
      <alignment horizontal="center" wrapText="1"/>
    </xf>
    <xf numFmtId="3" fontId="9" fillId="0" borderId="0" xfId="47" applyNumberFormat="1" applyFont="1" applyFill="1" applyBorder="1" applyAlignment="1">
      <alignment horizontal="center"/>
    </xf>
    <xf numFmtId="3" fontId="9" fillId="0" borderId="0" xfId="47" applyNumberFormat="1" applyFont="1" applyFill="1" applyBorder="1" applyAlignment="1" applyProtection="1">
      <alignment horizontal="center"/>
    </xf>
    <xf numFmtId="3" fontId="16" fillId="0" borderId="0" xfId="47" applyNumberFormat="1" applyFont="1" applyFill="1" applyAlignment="1">
      <alignment horizontal="center" wrapText="1"/>
    </xf>
    <xf numFmtId="3" fontId="0" fillId="0" borderId="0" xfId="47" applyNumberFormat="1" applyFont="1" applyFill="1" applyAlignment="1">
      <alignment horizontal="center"/>
    </xf>
    <xf numFmtId="3" fontId="10" fillId="0" borderId="0" xfId="47" applyNumberFormat="1" applyFont="1" applyFill="1" applyAlignment="1">
      <alignment horizontal="center"/>
    </xf>
    <xf numFmtId="3" fontId="36" fillId="0" borderId="0" xfId="47" applyNumberFormat="1" applyFont="1" applyFill="1" applyAlignment="1">
      <alignment horizontal="center" wrapText="1"/>
    </xf>
    <xf numFmtId="3" fontId="35" fillId="0" borderId="0" xfId="47" applyNumberFormat="1" applyFont="1" applyFill="1" applyAlignment="1">
      <alignment horizontal="center" wrapText="1"/>
    </xf>
    <xf numFmtId="4" fontId="9" fillId="0" borderId="0" xfId="1" applyNumberFormat="1" applyAlignment="1">
      <alignment horizontal="center" wrapText="1"/>
    </xf>
    <xf numFmtId="4" fontId="9" fillId="0" borderId="0" xfId="2" applyNumberFormat="1" applyFont="1" applyFill="1" applyAlignment="1">
      <alignment horizontal="center"/>
    </xf>
    <xf numFmtId="4" fontId="9" fillId="0" borderId="0" xfId="1" applyNumberFormat="1" applyAlignment="1">
      <alignment horizontal="center"/>
    </xf>
    <xf numFmtId="4" fontId="35" fillId="0" borderId="0" xfId="1" applyNumberFormat="1" applyFont="1" applyAlignment="1">
      <alignment horizontal="center" wrapText="1"/>
    </xf>
    <xf numFmtId="4" fontId="9" fillId="0" borderId="0" xfId="23" applyNumberFormat="1" applyAlignment="1">
      <alignment horizontal="center"/>
    </xf>
    <xf numFmtId="4" fontId="32" fillId="0" borderId="0" xfId="84" applyNumberFormat="1" applyFont="1" applyFill="1" applyBorder="1" applyAlignment="1">
      <alignment horizontal="center"/>
    </xf>
    <xf numFmtId="4" fontId="34" fillId="0" borderId="0" xfId="1" applyNumberFormat="1" applyFont="1" applyAlignment="1">
      <alignment horizontal="center"/>
    </xf>
    <xf numFmtId="4" fontId="10" fillId="0" borderId="0" xfId="1" applyNumberFormat="1" applyFont="1" applyAlignment="1">
      <alignment horizontal="center" wrapText="1"/>
    </xf>
    <xf numFmtId="3" fontId="9" fillId="0" borderId="0" xfId="1" applyNumberFormat="1" applyAlignment="1">
      <alignment horizontal="center"/>
    </xf>
    <xf numFmtId="3" fontId="29" fillId="0" borderId="0" xfId="47" applyNumberFormat="1" applyFont="1" applyFill="1" applyAlignment="1">
      <alignment horizontal="center" wrapText="1"/>
    </xf>
    <xf numFmtId="0" fontId="10" fillId="0" borderId="0" xfId="23" applyFont="1"/>
    <xf numFmtId="39" fontId="10" fillId="0" borderId="6" xfId="84" applyNumberFormat="1" applyFont="1" applyFill="1" applyBorder="1" applyAlignment="1">
      <alignment horizontal="center" vertical="center"/>
    </xf>
    <xf numFmtId="39" fontId="10" fillId="0" borderId="1" xfId="84" applyNumberFormat="1" applyFont="1" applyFill="1" applyBorder="1" applyAlignment="1">
      <alignment horizontal="center" vertical="center"/>
    </xf>
    <xf numFmtId="0" fontId="38" fillId="0" borderId="0" xfId="0" quotePrefix="1" applyFont="1" applyAlignment="1">
      <alignment horizontal="center" vertical="top"/>
    </xf>
    <xf numFmtId="0" fontId="12" fillId="0" borderId="0" xfId="0" applyFont="1"/>
    <xf numFmtId="0" fontId="11" fillId="0" borderId="1" xfId="23" applyFont="1" applyBorder="1" applyAlignment="1">
      <alignment horizontal="center" vertical="center"/>
    </xf>
    <xf numFmtId="43" fontId="11" fillId="0" borderId="1" xfId="47" applyFont="1" applyFill="1" applyBorder="1" applyAlignment="1">
      <alignment horizontal="center" vertical="center"/>
    </xf>
    <xf numFmtId="0" fontId="14" fillId="0" borderId="0" xfId="1" applyFont="1" applyAlignment="1">
      <alignment horizontal="center" vertical="top"/>
    </xf>
    <xf numFmtId="4" fontId="0" fillId="0" borderId="0" xfId="0" applyNumberFormat="1"/>
    <xf numFmtId="1" fontId="9" fillId="0" borderId="0" xfId="0" quotePrefix="1" applyNumberFormat="1" applyFont="1" applyAlignment="1">
      <alignment horizontal="center" vertical="top"/>
    </xf>
    <xf numFmtId="0" fontId="34" fillId="0" borderId="0" xfId="1" applyFont="1" applyAlignment="1">
      <alignment vertical="top"/>
    </xf>
    <xf numFmtId="0" fontId="9" fillId="0" borderId="0" xfId="23" applyAlignment="1">
      <alignment horizontal="left" wrapText="1"/>
    </xf>
    <xf numFmtId="3" fontId="9" fillId="0" borderId="0" xfId="27" applyNumberFormat="1" applyFont="1" applyFill="1" applyBorder="1" applyAlignment="1">
      <alignment horizontal="center"/>
    </xf>
    <xf numFmtId="4" fontId="9" fillId="0" borderId="0" xfId="47" applyNumberFormat="1" applyFont="1" applyFill="1" applyBorder="1" applyAlignment="1">
      <alignment horizontal="center"/>
    </xf>
    <xf numFmtId="0" fontId="9" fillId="2" borderId="0" xfId="1" applyFill="1"/>
    <xf numFmtId="0" fontId="9" fillId="0" borderId="0" xfId="1" applyAlignment="1">
      <alignment horizontal="justify" vertical="top"/>
    </xf>
    <xf numFmtId="0" fontId="9" fillId="0" borderId="0" xfId="1" applyAlignment="1">
      <alignment horizontal="right" vertical="center" wrapText="1"/>
    </xf>
    <xf numFmtId="0" fontId="31" fillId="0" borderId="0" xfId="0" applyFont="1" applyAlignment="1">
      <alignment horizontal="left" vertical="center"/>
    </xf>
    <xf numFmtId="0" fontId="31" fillId="0" borderId="0" xfId="1" applyFont="1" applyAlignment="1">
      <alignment horizontal="left" vertical="top"/>
    </xf>
    <xf numFmtId="3" fontId="9" fillId="0" borderId="0" xfId="47" applyNumberFormat="1" applyFont="1" applyFill="1" applyAlignment="1"/>
    <xf numFmtId="4" fontId="9" fillId="0" borderId="0" xfId="1" applyNumberFormat="1"/>
    <xf numFmtId="0" fontId="34" fillId="0" borderId="0" xfId="1" applyFont="1" applyAlignment="1">
      <alignment horizontal="center"/>
    </xf>
    <xf numFmtId="0" fontId="10" fillId="0" borderId="0" xfId="1" applyFont="1" applyAlignment="1">
      <alignment horizontal="center" vertical="center" wrapText="1"/>
    </xf>
    <xf numFmtId="0" fontId="34" fillId="0" borderId="0" xfId="1" applyFont="1" applyAlignment="1">
      <alignment horizontal="center" vertical="top"/>
    </xf>
    <xf numFmtId="0" fontId="9" fillId="0" borderId="0" xfId="23" applyAlignment="1">
      <alignment horizontal="center" wrapText="1"/>
    </xf>
    <xf numFmtId="0" fontId="10" fillId="0" borderId="0" xfId="1" applyFont="1" applyAlignment="1">
      <alignment horizontal="center"/>
    </xf>
    <xf numFmtId="1" fontId="10" fillId="0" borderId="0" xfId="1" applyNumberFormat="1" applyFont="1" applyAlignment="1">
      <alignment horizontal="center" vertical="top"/>
    </xf>
    <xf numFmtId="0" fontId="9" fillId="3" borderId="0" xfId="1" applyFill="1"/>
    <xf numFmtId="0" fontId="10" fillId="0" borderId="6" xfId="1" applyFont="1" applyBorder="1" applyAlignment="1">
      <alignment horizontal="right" vertical="center" wrapText="1"/>
    </xf>
    <xf numFmtId="0" fontId="10" fillId="0" borderId="7" xfId="1" applyFont="1" applyBorder="1" applyAlignment="1">
      <alignment horizontal="right" vertical="center" wrapText="1"/>
    </xf>
    <xf numFmtId="0" fontId="10" fillId="0" borderId="8" xfId="1" applyFont="1" applyBorder="1" applyAlignment="1">
      <alignment horizontal="right" vertical="center" wrapText="1"/>
    </xf>
    <xf numFmtId="0" fontId="14" fillId="0" borderId="0" xfId="1" applyFont="1" applyAlignment="1">
      <alignment horizontal="center" vertical="top"/>
    </xf>
    <xf numFmtId="0" fontId="21" fillId="0" borderId="0" xfId="1" applyFont="1" applyAlignment="1">
      <alignment horizontal="center" vertical="top"/>
    </xf>
    <xf numFmtId="164" fontId="10" fillId="0" borderId="0" xfId="0" applyNumberFormat="1" applyFont="1" applyAlignment="1">
      <alignment horizontal="center"/>
    </xf>
    <xf numFmtId="164" fontId="14" fillId="0" borderId="0" xfId="0" applyNumberFormat="1" applyFont="1" applyAlignment="1">
      <alignment horizontal="center"/>
    </xf>
    <xf numFmtId="0" fontId="14" fillId="0" borderId="5" xfId="23" applyFont="1" applyBorder="1" applyAlignment="1">
      <alignment horizontal="left" vertical="top"/>
    </xf>
    <xf numFmtId="0" fontId="11" fillId="0" borderId="1" xfId="23" applyFont="1" applyBorder="1" applyAlignment="1">
      <alignment horizontal="center" vertical="center" wrapText="1"/>
    </xf>
    <xf numFmtId="0" fontId="11" fillId="0" borderId="1" xfId="23" applyFont="1" applyBorder="1" applyAlignment="1">
      <alignment horizontal="center" vertical="center"/>
    </xf>
    <xf numFmtId="0" fontId="11" fillId="0" borderId="2" xfId="23" applyFont="1" applyBorder="1" applyAlignment="1">
      <alignment horizontal="center" vertical="center"/>
    </xf>
    <xf numFmtId="0" fontId="11" fillId="0" borderId="3" xfId="23" applyFont="1" applyBorder="1" applyAlignment="1">
      <alignment horizontal="center" vertical="center"/>
    </xf>
    <xf numFmtId="0" fontId="11" fillId="0" borderId="4" xfId="23" applyFont="1" applyBorder="1" applyAlignment="1">
      <alignment horizontal="center" vertical="center"/>
    </xf>
    <xf numFmtId="43" fontId="11" fillId="0" borderId="1" xfId="47" applyFont="1" applyFill="1" applyBorder="1" applyAlignment="1">
      <alignment horizontal="center" vertical="center"/>
    </xf>
    <xf numFmtId="43" fontId="11" fillId="0" borderId="1" xfId="84" applyFont="1" applyFill="1" applyBorder="1" applyAlignment="1">
      <alignment horizontal="center" vertical="center" wrapText="1"/>
    </xf>
  </cellXfs>
  <cellStyles count="134">
    <cellStyle name="Comma" xfId="84" builtinId="3"/>
    <cellStyle name="Comma 10" xfId="47" xr:uid="{00000000-0005-0000-0000-000001000000}"/>
    <cellStyle name="Comma 11" xfId="48" xr:uid="{00000000-0005-0000-0000-000002000000}"/>
    <cellStyle name="Comma 11 2" xfId="85" xr:uid="{00000000-0005-0000-0000-000003000000}"/>
    <cellStyle name="Comma 12" xfId="27" xr:uid="{00000000-0005-0000-0000-000004000000}"/>
    <cellStyle name="Comma 13" xfId="28" xr:uid="{00000000-0005-0000-0000-000005000000}"/>
    <cellStyle name="Comma 14" xfId="115" xr:uid="{00000000-0005-0000-0000-000006000000}"/>
    <cellStyle name="Comma 14 2" xfId="116" xr:uid="{00000000-0005-0000-0000-000007000000}"/>
    <cellStyle name="Comma 15" xfId="117" xr:uid="{00000000-0005-0000-0000-000008000000}"/>
    <cellStyle name="Comma 2" xfId="2" xr:uid="{00000000-0005-0000-0000-000009000000}"/>
    <cellStyle name="Comma 2 2" xfId="118" xr:uid="{00000000-0005-0000-0000-00000A000000}"/>
    <cellStyle name="Comma 3" xfId="12" xr:uid="{00000000-0005-0000-0000-00000B000000}"/>
    <cellStyle name="Comma 3 2" xfId="13" xr:uid="{00000000-0005-0000-0000-00000C000000}"/>
    <cellStyle name="Comma 3 3" xfId="49" xr:uid="{00000000-0005-0000-0000-00000D000000}"/>
    <cellStyle name="Comma 4" xfId="14" xr:uid="{00000000-0005-0000-0000-00000E000000}"/>
    <cellStyle name="Comma 5" xfId="15" xr:uid="{00000000-0005-0000-0000-00000F000000}"/>
    <cellStyle name="Comma 6" xfId="26" xr:uid="{00000000-0005-0000-0000-000010000000}"/>
    <cellStyle name="Comma 6 2" xfId="50" xr:uid="{00000000-0005-0000-0000-000011000000}"/>
    <cellStyle name="Comma 6 3" xfId="119" xr:uid="{00000000-0005-0000-0000-000012000000}"/>
    <cellStyle name="Comma 7" xfId="30" xr:uid="{00000000-0005-0000-0000-000013000000}"/>
    <cellStyle name="Comma 7 2" xfId="86" xr:uid="{00000000-0005-0000-0000-000014000000}"/>
    <cellStyle name="Comma 7 3" xfId="120" xr:uid="{00000000-0005-0000-0000-000015000000}"/>
    <cellStyle name="Comma 8" xfId="31" xr:uid="{00000000-0005-0000-0000-000016000000}"/>
    <cellStyle name="Comma 8 2" xfId="87" xr:uid="{00000000-0005-0000-0000-000017000000}"/>
    <cellStyle name="Comma 9" xfId="32" xr:uid="{00000000-0005-0000-0000-000018000000}"/>
    <cellStyle name="Comma 9 2" xfId="88" xr:uid="{00000000-0005-0000-0000-000019000000}"/>
    <cellStyle name="Comma0" xfId="3" xr:uid="{00000000-0005-0000-0000-00001A000000}"/>
    <cellStyle name="Currency0" xfId="4" xr:uid="{00000000-0005-0000-0000-00001B000000}"/>
    <cellStyle name="Date" xfId="5" xr:uid="{00000000-0005-0000-0000-00001C000000}"/>
    <cellStyle name="Fixed" xfId="6" xr:uid="{00000000-0005-0000-0000-00001D000000}"/>
    <cellStyle name="MC" xfId="9" xr:uid="{00000000-0005-0000-0000-00001E000000}"/>
    <cellStyle name="Normal" xfId="0" builtinId="0"/>
    <cellStyle name="Normal 10" xfId="33" xr:uid="{00000000-0005-0000-0000-000020000000}"/>
    <cellStyle name="Normal 10 2" xfId="51" xr:uid="{00000000-0005-0000-0000-000021000000}"/>
    <cellStyle name="Normal 10 2 2" xfId="89" xr:uid="{00000000-0005-0000-0000-000022000000}"/>
    <cellStyle name="Normal 10 3" xfId="90" xr:uid="{00000000-0005-0000-0000-000023000000}"/>
    <cellStyle name="Normal 11" xfId="52" xr:uid="{00000000-0005-0000-0000-000024000000}"/>
    <cellStyle name="Normal 11 2" xfId="91" xr:uid="{00000000-0005-0000-0000-000025000000}"/>
    <cellStyle name="Normal 12" xfId="53" xr:uid="{00000000-0005-0000-0000-000026000000}"/>
    <cellStyle name="Normal 12 2" xfId="92" xr:uid="{00000000-0005-0000-0000-000027000000}"/>
    <cellStyle name="Normal 13" xfId="23" xr:uid="{00000000-0005-0000-0000-000028000000}"/>
    <cellStyle name="Normal 14" xfId="54" xr:uid="{00000000-0005-0000-0000-000029000000}"/>
    <cellStyle name="Normal 14 2" xfId="93" xr:uid="{00000000-0005-0000-0000-00002A000000}"/>
    <cellStyle name="Normal 15" xfId="34" xr:uid="{00000000-0005-0000-0000-00002B000000}"/>
    <cellStyle name="Normal 16" xfId="55" xr:uid="{00000000-0005-0000-0000-00002C000000}"/>
    <cellStyle name="Normal 16 2" xfId="94" xr:uid="{00000000-0005-0000-0000-00002D000000}"/>
    <cellStyle name="Normal 17" xfId="56" xr:uid="{00000000-0005-0000-0000-00002E000000}"/>
    <cellStyle name="Normal 17 2" xfId="95" xr:uid="{00000000-0005-0000-0000-00002F000000}"/>
    <cellStyle name="Normal 18" xfId="83" xr:uid="{00000000-0005-0000-0000-000030000000}"/>
    <cellStyle name="Normal 18 2" xfId="101" xr:uid="{00000000-0005-0000-0000-000031000000}"/>
    <cellStyle name="Normal 18 2 2" xfId="108" xr:uid="{00000000-0005-0000-0000-000032000000}"/>
    <cellStyle name="Normal 19" xfId="121" xr:uid="{00000000-0005-0000-0000-000033000000}"/>
    <cellStyle name="Normal 2" xfId="7" xr:uid="{00000000-0005-0000-0000-000034000000}"/>
    <cellStyle name="Normal 2 2" xfId="22" xr:uid="{00000000-0005-0000-0000-000035000000}"/>
    <cellStyle name="Normal 2 2 2" xfId="35" xr:uid="{00000000-0005-0000-0000-000036000000}"/>
    <cellStyle name="Normal 2 3" xfId="8" xr:uid="{00000000-0005-0000-0000-000037000000}"/>
    <cellStyle name="Normal 2 4" xfId="10" xr:uid="{00000000-0005-0000-0000-000038000000}"/>
    <cellStyle name="Normal 2 5" xfId="77" xr:uid="{00000000-0005-0000-0000-000039000000}"/>
    <cellStyle name="Normal 20" xfId="122" xr:uid="{00000000-0005-0000-0000-00003A000000}"/>
    <cellStyle name="Normal 21" xfId="123" xr:uid="{00000000-0005-0000-0000-00003B000000}"/>
    <cellStyle name="Normal 22" xfId="124" xr:uid="{00000000-0005-0000-0000-00003C000000}"/>
    <cellStyle name="Normal 3" xfId="1" xr:uid="{00000000-0005-0000-0000-00003D000000}"/>
    <cellStyle name="Normal 3 2" xfId="21" xr:uid="{00000000-0005-0000-0000-00003E000000}"/>
    <cellStyle name="Normal 3 3" xfId="36" xr:uid="{00000000-0005-0000-0000-00003F000000}"/>
    <cellStyle name="Normal 3 4" xfId="37" xr:uid="{00000000-0005-0000-0000-000040000000}"/>
    <cellStyle name="Normal 3 4 2" xfId="96" xr:uid="{00000000-0005-0000-0000-000041000000}"/>
    <cellStyle name="Normal 4" xfId="38" xr:uid="{00000000-0005-0000-0000-000042000000}"/>
    <cellStyle name="Normal 4 2" xfId="11" xr:uid="{00000000-0005-0000-0000-000043000000}"/>
    <cellStyle name="Normal 4 3" xfId="39" xr:uid="{00000000-0005-0000-0000-000044000000}"/>
    <cellStyle name="Normal 4 4" xfId="125" xr:uid="{00000000-0005-0000-0000-000045000000}"/>
    <cellStyle name="Normal 5" xfId="40" xr:uid="{00000000-0005-0000-0000-000046000000}"/>
    <cellStyle name="Normal 6" xfId="24" xr:uid="{00000000-0005-0000-0000-000047000000}"/>
    <cellStyle name="Normal 6 2" xfId="57" xr:uid="{00000000-0005-0000-0000-000048000000}"/>
    <cellStyle name="Normal 6 2 10" xfId="102" xr:uid="{00000000-0005-0000-0000-000049000000}"/>
    <cellStyle name="Normal 6 2 10 2" xfId="109" xr:uid="{00000000-0005-0000-0000-00004A000000}"/>
    <cellStyle name="Normal 6 2 11" xfId="126" xr:uid="{00000000-0005-0000-0000-00004B000000}"/>
    <cellStyle name="Normal 6 2 11 2" xfId="127" xr:uid="{00000000-0005-0000-0000-00004C000000}"/>
    <cellStyle name="Normal 6 2 2" xfId="58" xr:uid="{00000000-0005-0000-0000-00004D000000}"/>
    <cellStyle name="Normal 6 2 2 2" xfId="64" xr:uid="{00000000-0005-0000-0000-00004E000000}"/>
    <cellStyle name="Normal 6 2 2 2 2" xfId="79" xr:uid="{00000000-0005-0000-0000-00004F000000}"/>
    <cellStyle name="Normal 6 2 2 2 2 2" xfId="104" xr:uid="{00000000-0005-0000-0000-000050000000}"/>
    <cellStyle name="Normal 6 2 2 2 2 2 2" xfId="111" xr:uid="{00000000-0005-0000-0000-000051000000}"/>
    <cellStyle name="Normal 6 2 3" xfId="59" xr:uid="{00000000-0005-0000-0000-000052000000}"/>
    <cellStyle name="Normal 6 2 3 2" xfId="60" xr:uid="{00000000-0005-0000-0000-000053000000}"/>
    <cellStyle name="Normal 6 2 3 2 2" xfId="97" xr:uid="{00000000-0005-0000-0000-000054000000}"/>
    <cellStyle name="Normal 6 2 3 3" xfId="98" xr:uid="{00000000-0005-0000-0000-000055000000}"/>
    <cellStyle name="Normal 6 2 4" xfId="61" xr:uid="{00000000-0005-0000-0000-000056000000}"/>
    <cellStyle name="Normal 6 2 4 10" xfId="128" xr:uid="{00000000-0005-0000-0000-000057000000}"/>
    <cellStyle name="Normal 6 2 4 10 2" xfId="129" xr:uid="{00000000-0005-0000-0000-000058000000}"/>
    <cellStyle name="Normal 6 2 4 2" xfId="66" xr:uid="{00000000-0005-0000-0000-000059000000}"/>
    <cellStyle name="Normal 6 2 4 2 2" xfId="81" xr:uid="{00000000-0005-0000-0000-00005A000000}"/>
    <cellStyle name="Normal 6 2 4 2 2 2" xfId="106" xr:uid="{00000000-0005-0000-0000-00005B000000}"/>
    <cellStyle name="Normal 6 2 4 2 2 2 2" xfId="113" xr:uid="{00000000-0005-0000-0000-00005C000000}"/>
    <cellStyle name="Normal 6 2 4 3" xfId="68" xr:uid="{00000000-0005-0000-0000-00005D000000}"/>
    <cellStyle name="Normal 6 2 4 4" xfId="67" xr:uid="{00000000-0005-0000-0000-00005E000000}"/>
    <cellStyle name="Normal 6 2 4 4 2" xfId="82" xr:uid="{00000000-0005-0000-0000-00005F000000}"/>
    <cellStyle name="Normal 6 2 4 4 2 2" xfId="107" xr:uid="{00000000-0005-0000-0000-000060000000}"/>
    <cellStyle name="Normal 6 2 4 4 2 2 2" xfId="114" xr:uid="{00000000-0005-0000-0000-000061000000}"/>
    <cellStyle name="Normal 6 2 4 5" xfId="69" xr:uid="{00000000-0005-0000-0000-000062000000}"/>
    <cellStyle name="Normal 6 2 4 6" xfId="70" xr:uid="{00000000-0005-0000-0000-000063000000}"/>
    <cellStyle name="Normal 6 2 4 6 2" xfId="130" xr:uid="{00000000-0005-0000-0000-000064000000}"/>
    <cellStyle name="Normal 6 2 4 7" xfId="71" xr:uid="{00000000-0005-0000-0000-000065000000}"/>
    <cellStyle name="Normal 6 2 4 7 2" xfId="131" xr:uid="{00000000-0005-0000-0000-000066000000}"/>
    <cellStyle name="Normal 6 2 4 8" xfId="72" xr:uid="{00000000-0005-0000-0000-000067000000}"/>
    <cellStyle name="Normal 6 2 4 9" xfId="132" xr:uid="{00000000-0005-0000-0000-000068000000}"/>
    <cellStyle name="Normal 6 2 5" xfId="62" xr:uid="{00000000-0005-0000-0000-000069000000}"/>
    <cellStyle name="Normal 6 2 5 2" xfId="63" xr:uid="{00000000-0005-0000-0000-00006A000000}"/>
    <cellStyle name="Normal 6 2 5 2 2" xfId="78" xr:uid="{00000000-0005-0000-0000-00006B000000}"/>
    <cellStyle name="Normal 6 2 5 2 2 2" xfId="103" xr:uid="{00000000-0005-0000-0000-00006C000000}"/>
    <cellStyle name="Normal 6 2 5 2 2 2 2" xfId="110" xr:uid="{00000000-0005-0000-0000-00006D000000}"/>
    <cellStyle name="Normal 6 2 6" xfId="73" xr:uid="{00000000-0005-0000-0000-00006E000000}"/>
    <cellStyle name="Normal 6 2 7" xfId="74" xr:uid="{00000000-0005-0000-0000-00006F000000}"/>
    <cellStyle name="Normal 6 2 8" xfId="75" xr:uid="{00000000-0005-0000-0000-000070000000}"/>
    <cellStyle name="Normal 6 2 8 2" xfId="133" xr:uid="{00000000-0005-0000-0000-000071000000}"/>
    <cellStyle name="Normal 6 2 9" xfId="76" xr:uid="{00000000-0005-0000-0000-000072000000}"/>
    <cellStyle name="Normal 7" xfId="41" xr:uid="{00000000-0005-0000-0000-000073000000}"/>
    <cellStyle name="Normal 7 2" xfId="42" xr:uid="{00000000-0005-0000-0000-000074000000}"/>
    <cellStyle name="Normal 8" xfId="43" xr:uid="{00000000-0005-0000-0000-000075000000}"/>
    <cellStyle name="Normal 8 2" xfId="99" xr:uid="{00000000-0005-0000-0000-000076000000}"/>
    <cellStyle name="Normal 9" xfId="44" xr:uid="{00000000-0005-0000-0000-000077000000}"/>
    <cellStyle name="Normal 9 2" xfId="65" xr:uid="{00000000-0005-0000-0000-000078000000}"/>
    <cellStyle name="Normal 9 2 2" xfId="80" xr:uid="{00000000-0005-0000-0000-000079000000}"/>
    <cellStyle name="Normal 9 2 2 2" xfId="105" xr:uid="{00000000-0005-0000-0000-00007A000000}"/>
    <cellStyle name="Normal 9 2 2 2 2" xfId="112" xr:uid="{00000000-0005-0000-0000-00007B000000}"/>
    <cellStyle name="Percent 12" xfId="29" xr:uid="{00000000-0005-0000-0000-00007C000000}"/>
    <cellStyle name="Percent 13" xfId="45" xr:uid="{00000000-0005-0000-0000-00007D000000}"/>
    <cellStyle name="Percent 2" xfId="16" xr:uid="{00000000-0005-0000-0000-00007E000000}"/>
    <cellStyle name="Percent 2 2" xfId="46" xr:uid="{00000000-0005-0000-0000-00007F000000}"/>
    <cellStyle name="Percent 2 2 2" xfId="100" xr:uid="{00000000-0005-0000-0000-000080000000}"/>
    <cellStyle name="Percent 3" xfId="17" xr:uid="{00000000-0005-0000-0000-000081000000}"/>
    <cellStyle name="Percent 3 2" xfId="18" xr:uid="{00000000-0005-0000-0000-000082000000}"/>
    <cellStyle name="Percent 4" xfId="19" xr:uid="{00000000-0005-0000-0000-000083000000}"/>
    <cellStyle name="Percent 5" xfId="20" xr:uid="{00000000-0005-0000-0000-000084000000}"/>
    <cellStyle name="常规_复件 爬山路 Microsoft Excel 工作表" xfId="25" xr:uid="{00000000-0005-0000-0000-000085000000}"/>
  </cellStyles>
  <dxfs count="0"/>
  <tableStyles count="0" defaultTableStyle="TableStyleMedium9" defaultPivotStyle="PivotStyleLight16"/>
  <colors>
    <mruColors>
      <color rgb="FF0000CC"/>
      <color rgb="FFFFAB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345</xdr:row>
      <xdr:rowOff>0</xdr:rowOff>
    </xdr:from>
    <xdr:to>
      <xdr:col>1</xdr:col>
      <xdr:colOff>796290</xdr:colOff>
      <xdr:row>346</xdr:row>
      <xdr:rowOff>38097</xdr:rowOff>
    </xdr:to>
    <xdr:sp macro="" textlink="">
      <xdr:nvSpPr>
        <xdr:cNvPr id="2" name="AutoShape 1" descr="cid:image002.gif@01C68B21.9782C830">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561975" y="288521775"/>
          <a:ext cx="781050" cy="285747"/>
        </a:xfrm>
        <a:prstGeom prst="rect">
          <a:avLst/>
        </a:prstGeom>
        <a:noFill/>
        <a:ln w="9525">
          <a:noFill/>
          <a:miter lim="800000"/>
          <a:headEnd/>
          <a:tailEnd/>
        </a:ln>
      </xdr:spPr>
    </xdr:sp>
    <xdr:clientData/>
  </xdr:twoCellAnchor>
  <xdr:twoCellAnchor editAs="oneCell">
    <xdr:from>
      <xdr:col>1</xdr:col>
      <xdr:colOff>0</xdr:colOff>
      <xdr:row>345</xdr:row>
      <xdr:rowOff>0</xdr:rowOff>
    </xdr:from>
    <xdr:to>
      <xdr:col>1</xdr:col>
      <xdr:colOff>796290</xdr:colOff>
      <xdr:row>346</xdr:row>
      <xdr:rowOff>38097</xdr:rowOff>
    </xdr:to>
    <xdr:sp macro="" textlink="">
      <xdr:nvSpPr>
        <xdr:cNvPr id="3" name="AutoShape 2" descr="cid:image002.gif@01C68B21.9782C830">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561975" y="288521775"/>
          <a:ext cx="781050" cy="285747"/>
        </a:xfrm>
        <a:prstGeom prst="rect">
          <a:avLst/>
        </a:prstGeom>
        <a:noFill/>
        <a:ln w="9525">
          <a:noFill/>
          <a:miter lim="800000"/>
          <a:headEnd/>
          <a:tailEnd/>
        </a:ln>
      </xdr:spPr>
    </xdr:sp>
    <xdr:clientData/>
  </xdr:twoCellAnchor>
  <xdr:twoCellAnchor editAs="oneCell">
    <xdr:from>
      <xdr:col>1</xdr:col>
      <xdr:colOff>0</xdr:colOff>
      <xdr:row>344</xdr:row>
      <xdr:rowOff>0</xdr:rowOff>
    </xdr:from>
    <xdr:to>
      <xdr:col>2</xdr:col>
      <xdr:colOff>59055</xdr:colOff>
      <xdr:row>345</xdr:row>
      <xdr:rowOff>34287</xdr:rowOff>
    </xdr:to>
    <xdr:sp macro="" textlink="">
      <xdr:nvSpPr>
        <xdr:cNvPr id="5" name="AutoShape 2" descr="cid:image002.gif@01C68B21.9782C830">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561975" y="288274125"/>
          <a:ext cx="942975" cy="285747"/>
        </a:xfrm>
        <a:prstGeom prst="rect">
          <a:avLst/>
        </a:prstGeom>
        <a:noFill/>
        <a:ln w="9525">
          <a:noFill/>
          <a:miter lim="800000"/>
          <a:headEnd/>
          <a:tailEnd/>
        </a:ln>
      </xdr:spPr>
    </xdr:sp>
    <xdr:clientData/>
  </xdr:twoCellAnchor>
  <xdr:twoCellAnchor editAs="oneCell">
    <xdr:from>
      <xdr:col>1</xdr:col>
      <xdr:colOff>0</xdr:colOff>
      <xdr:row>330</xdr:row>
      <xdr:rowOff>0</xdr:rowOff>
    </xdr:from>
    <xdr:to>
      <xdr:col>2</xdr:col>
      <xdr:colOff>144780</xdr:colOff>
      <xdr:row>330</xdr:row>
      <xdr:rowOff>285015</xdr:rowOff>
    </xdr:to>
    <xdr:sp macro="" textlink="">
      <xdr:nvSpPr>
        <xdr:cNvPr id="12" name="AutoShape 1" descr="cid:image002.gif@01C68B21.9782C830">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647700" y="16535400"/>
          <a:ext cx="1028700" cy="285750"/>
        </a:xfrm>
        <a:prstGeom prst="rect">
          <a:avLst/>
        </a:prstGeom>
        <a:noFill/>
        <a:ln w="9525">
          <a:noFill/>
          <a:miter lim="800000"/>
          <a:headEnd/>
          <a:tailEnd/>
        </a:ln>
      </xdr:spPr>
    </xdr:sp>
    <xdr:clientData/>
  </xdr:twoCellAnchor>
  <xdr:twoCellAnchor editAs="oneCell">
    <xdr:from>
      <xdr:col>1</xdr:col>
      <xdr:colOff>0</xdr:colOff>
      <xdr:row>330</xdr:row>
      <xdr:rowOff>0</xdr:rowOff>
    </xdr:from>
    <xdr:to>
      <xdr:col>2</xdr:col>
      <xdr:colOff>144780</xdr:colOff>
      <xdr:row>330</xdr:row>
      <xdr:rowOff>285015</xdr:rowOff>
    </xdr:to>
    <xdr:sp macro="" textlink="">
      <xdr:nvSpPr>
        <xdr:cNvPr id="13" name="AutoShape 2" descr="cid:image002.gif@01C68B21.9782C830">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647700" y="16535400"/>
          <a:ext cx="1028700" cy="28575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YasirNaeem\COMPLETED%20BOQS\BUILDINGS%20&amp;%20INFRA\MCDP\3.%20SHOPPING%20CENTRE%20BANK%20ROAD\FINAL%20BOQ%20Shopping%20Centre%20Bank%20Road%20(25-05-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44%20-%20Warehouse%20Peshawar%203861\PCCW%20ELECT%2024-5-17\01-Civil\PCCW-Qty-WH-Civil-(12-5-17)-EDIT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Ahmed\AHMED(work)\Work%20Done\CWE\President%20house\PH(21-03-13)\BOQ%20PRESIDENT%20HOUSE%20(NESPAK)%2021-03-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espak10\d\2215%20FSD\2215\Sewer%20Design%20(Actual%20Velocit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RCDP\GOI%20NALLA%20BUS%20TERMINAL\BOQ%20BUS%20TERMINAL\BOQ%20Bus%20Terminal%20(V-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AMIR%20SHAHZAD%20(DATA)\CSR-AJK%202009\Finalized%20CSR%20by%20Miss%20Rubina\CSR%2009(I)%20Final%20Baghs-Aug%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Y:\AMIR%20SHAHZAD%20(DATA)\CSR-AJK%202009\Finalized%20CSR%20by%20Miss%20Rubina\CSR%2009(I)%20Final%20Baghs-Aug%20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RCDP\SOUTHERN%20BYPASS\BOQ%20Southern%20Bypass\FINAL%20BOQ%20SOUTHERN%20BYPASS%20(NESPAK)Inte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GN"/>
      <sheetName val="ITEMS"/>
      <sheetName val="ANALYSIS"/>
      <sheetName val="MAT"/>
      <sheetName val="LAB"/>
      <sheetName val="EQP"/>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0"/>
      <sheetName val="31"/>
      <sheetName val="C-NS"/>
      <sheetName val="P-NS"/>
      <sheetName val="E-NS"/>
      <sheetName val="Ref"/>
      <sheetName val="MORTAR"/>
      <sheetName val="Shutt"/>
      <sheetName val="M. MAT"/>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Y Summary"/>
      <sheetName val="BOQ-Civil"/>
      <sheetName val="1-Excavation"/>
      <sheetName val="2-Granular Fill "/>
      <sheetName val="3-Back Filling "/>
      <sheetName val="4-Back Filling out side surce "/>
      <sheetName val="5-PCC 1-3-6"/>
      <sheetName val="6-PCC1-4-8 "/>
      <sheetName val="7-RCC Footing "/>
      <sheetName val="8-RCC (1 1.5 3) SLABS. BEAMS"/>
      <sheetName val="8- RCC  Columns G.F"/>
      <sheetName val="9 - RCC in Roof Beams"/>
      <sheetName val="10- RCC  Slabs G.F"/>
      <sheetName val="11- RCC in Parapet"/>
      <sheetName val="9-Reinforcement"/>
      <sheetName val="10-Brick Work in Footings"/>
      <sheetName val="11-Brick Work9 &amp; 13.5&quot; G.Flooor"/>
      <sheetName val="12-Brick Work 9 &amp; 13.5&quot; F.Floor"/>
      <sheetName val="13-Brick Work 9 &amp; 13.5&quot; Mumty"/>
      <sheetName val="14-Brick Work 4.5 &quot; Thick G.F"/>
      <sheetName val="15-Brick Work 4.5 &quot; Thick F.F"/>
      <sheetName val="16-Stone Ballast "/>
      <sheetName val="17-Sand Under Floor"/>
      <sheetName val="18-Plinth Area"/>
      <sheetName val="19-Bitumen Coating"/>
      <sheetName val="20-Termite Proofing"/>
      <sheetName val="21-Doors"/>
      <sheetName val="22-Windows &amp; Ventilators"/>
      <sheetName val="23-Khura"/>
      <sheetName val="24- Plaster Inner"/>
      <sheetName val="25-Ceiling Plaster "/>
      <sheetName val="HASNAIN-POINTING"/>
      <sheetName val="26-Mat Enamel Paint"/>
      <sheetName val="27-Plaster Outer Surface"/>
      <sheetName val="28-PCC Flooring"/>
      <sheetName val="29-Porceline Tiles Flooring "/>
      <sheetName val="30-Terrazzo Tiles Flooring"/>
      <sheetName val="31-Marble Slab Flooring"/>
      <sheetName val="32-Marble Tile  Flooring"/>
      <sheetName val="33-Ceramic Tiles "/>
      <sheetName val="34-Doors Painting"/>
      <sheetName val="35-Roof Treatment"/>
      <sheetName val="36- PCC (124) FLOORING ON RAMP "/>
      <sheetName val="37- Kitchen Floor"/>
      <sheetName val="38- Kitchen Wall Mounted"/>
      <sheetName val="39-CI Cover"/>
      <sheetName val="17- Brick Work In Ground Floor"/>
      <sheetName val="40-Vinyl Emulsion on Ceilings "/>
      <sheetName val="41-Ceiling Mineral "/>
      <sheetName val="42-Stair Railing"/>
      <sheetName val="43-Water Stopper"/>
      <sheetName val="21- Plaster Outer"/>
      <sheetName val="NS-1= SD-1 Substation"/>
      <sheetName val="SD-5 Pump Room"/>
      <sheetName val="chequered plate-1"/>
      <sheetName val="steel louver door"/>
      <sheetName val="MS Louver Window LV1"/>
      <sheetName val="MS Louver Window LV2"/>
      <sheetName val="MS Louver Window LV3"/>
      <sheetName val="plate form of fuel tank"/>
      <sheetName val="Cork Sheet and Bitumenus Seal R"/>
      <sheetName val="44-WEATHER SHIELD PAINT(B,D,E)"/>
      <sheetName val="45- Texture Coating"/>
      <sheetName val="46-EPOXY PAINT"/>
      <sheetName val="47- Columns Guards"/>
      <sheetName val="48-Groved Plaster Outer Surface"/>
      <sheetName val="49- CONC. PANEL CLADING (A)"/>
      <sheetName val="50- Type-1"/>
      <sheetName val="51- Type -2"/>
      <sheetName val="52- Type -3"/>
      <sheetName val="53- Type -4"/>
      <sheetName val="54- Thermopore sheets"/>
      <sheetName val="55-Expanded Metal"/>
      <sheetName val="56-1&quot;X 2&quot; MS. BOX SECTION"/>
      <sheetName val="57-ALUMINUM COMPOSITE PANEL"/>
      <sheetName val="58 SWG  G.I. Sheet"/>
      <sheetName val="59-BW Footings Under 4.5&quot; Walls"/>
      <sheetName val="60-DPC 2&quot; Thick"/>
      <sheetName val="MAtt Enamel"/>
      <sheetName val="Steel Sliding Door"/>
    </sheetNames>
    <sheetDataSet>
      <sheetData sheetId="0" refreshError="1"/>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sheetData sheetId="46" refreshError="1"/>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E-NS"/>
      <sheetName val="30"/>
      <sheetName val="GEN"/>
      <sheetName val="WORKING"/>
      <sheetName val="ANALYSIS"/>
      <sheetName val="C-NS"/>
      <sheetName val="P-N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1"/>
      <sheetName val="Ref"/>
      <sheetName val="MORTAR"/>
      <sheetName val="Shutt"/>
      <sheetName val="M. MAT"/>
      <sheetName val="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
      <sheetName val="Opt-II"/>
      <sheetName val="Opt-III"/>
      <sheetName val="Opt-IV"/>
      <sheetName val="Profile"/>
      <sheetName val="Sheet1"/>
      <sheetName val="Velocity Check"/>
      <sheetName val="Q~V"/>
      <sheetName val="G-20"/>
      <sheetName val="WBM 206"/>
      <sheetName val="Material"/>
      <sheetName val="Velocity_Check"/>
      <sheetName val="WS&amp;SI GPS"/>
      <sheetName val="CSR"/>
      <sheetName val="GENERAL ABSTRACT"/>
      <sheetName val="internal electrification GPS"/>
      <sheetName val="WBM_206"/>
      <sheetName val="Bw"/>
      <sheetName val="inWords"/>
      <sheetName val="Ext.Boq139"/>
      <sheetName val="BS-Notes"/>
      <sheetName val="MixBed"/>
      <sheetName val="CondPol"/>
      <sheetName val="cost 1"/>
      <sheetName val="Code 02"/>
      <sheetName val="Code 03"/>
      <sheetName val="Code 04"/>
      <sheetName val="Code 05"/>
      <sheetName val="Code 06"/>
      <sheetName val="Code 07"/>
      <sheetName val="Code 09"/>
      <sheetName val="measurment"/>
      <sheetName val="BOQ"/>
      <sheetName val="Sheet3"/>
      <sheetName val="Bill - 1"/>
      <sheetName val="PLT-SUM"/>
      <sheetName val="E-NS"/>
    </sheetNames>
    <sheetDataSet>
      <sheetData sheetId="0"/>
      <sheetData sheetId="1"/>
      <sheetData sheetId="2"/>
      <sheetData sheetId="3"/>
      <sheetData sheetId="4"/>
      <sheetData sheetId="5" refreshError="1"/>
      <sheetData sheetId="6"/>
      <sheetData sheetId="7"/>
      <sheetData sheetId="8" refreshError="1"/>
      <sheetData sheetId="9" refreshError="1"/>
      <sheetData sheetId="10" refreshError="1"/>
      <sheetData sheetId="1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refreshError="1"/>
      <sheetData sheetId="35" refreshError="1"/>
      <sheetData sheetId="3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E-NS"/>
      <sheetName val="30"/>
      <sheetName val="GN"/>
      <sheetName val="ITEM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s21"/>
      <sheetName val="23"/>
      <sheetName val="25"/>
      <sheetName val="26"/>
      <sheetName val="27"/>
      <sheetName val="28"/>
      <sheetName val="29"/>
      <sheetName val="31"/>
      <sheetName val="C-NS"/>
      <sheetName val="P-NS"/>
      <sheetName val="Ref"/>
      <sheetName val="MORTAR"/>
      <sheetName val="Shutt-2"/>
      <sheetName val="Shu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iage Add"/>
      <sheetName val="V-1,S1"/>
      <sheetName val="V-1,S2"/>
      <sheetName val="V-I, S3 "/>
      <sheetName val="V-1,S4"/>
      <sheetName val="V-1,S5"/>
      <sheetName val="V-1,S6"/>
      <sheetName val="V-1,S7"/>
      <sheetName val="V-1,S8"/>
      <sheetName val="V-1,S9"/>
      <sheetName val="V-I,S10"/>
      <sheetName val="V-I,S11"/>
      <sheetName val="V-1,S12"/>
      <sheetName val="V-1,S13"/>
      <sheetName val="V-1,S14"/>
      <sheetName val="V-1,S15"/>
      <sheetName val="V-1,S16"/>
      <sheetName val="V-I,S17"/>
      <sheetName val="V-I,S18"/>
      <sheetName val="V-1,S19"/>
      <sheetName val="V-I,S20"/>
      <sheetName val="V-1,S21"/>
      <sheetName val="V-1,S22"/>
      <sheetName val="V-1,S23"/>
      <sheetName val="V-1,S24"/>
      <sheetName val="V-1,S25"/>
      <sheetName val="V-1,S26"/>
      <sheetName val="V-1,S27"/>
      <sheetName val="V-1,S28"/>
      <sheetName val="V-1,S29"/>
      <sheetName val="V-1,S30"/>
      <sheetName val="V-1,S31"/>
      <sheetName val="sec1a"/>
      <sheetName val="sec1c"/>
      <sheetName val="sec1d"/>
      <sheetName val="sec2"/>
      <sheetName val="sec3"/>
      <sheetName val="sec4"/>
      <sheetName val="Sec5"/>
      <sheetName val="Sec6"/>
      <sheetName val="Sec7"/>
      <sheetName val="Sec8"/>
      <sheetName val="Sec9"/>
      <sheetName val="TAB 9"/>
      <sheetName val="Sec10"/>
      <sheetName val="TAB 10 "/>
      <sheetName val="Sec 11"/>
      <sheetName val="Bw-Calc."/>
      <sheetName val="Bw-Tables"/>
      <sheetName val="TAB-11"/>
      <sheetName val="Sec 12"/>
      <sheetName val="Sec 13"/>
      <sheetName val="Sec 14"/>
      <sheetName val="Sec 15"/>
      <sheetName val="Sec 16"/>
      <sheetName val="Sec17"/>
      <sheetName val="Sec18"/>
      <sheetName val="Sec19"/>
      <sheetName val="Sec20"/>
      <sheetName val="Sec21"/>
      <sheetName val="Sec22"/>
      <sheetName val="Sec23"/>
      <sheetName val="Sec24"/>
      <sheetName val="Sec25"/>
      <sheetName val="Sec26"/>
      <sheetName val="Sec27"/>
      <sheetName val="Sec28"/>
      <sheetName val="Sec29"/>
      <sheetName val="Sec30"/>
      <sheetName val="Sec31"/>
      <sheetName val="shuttering"/>
      <sheetName val="labour"/>
      <sheetName val="Material"/>
      <sheetName val="Equipment"/>
      <sheetName val="Sheet1"/>
      <sheetName val="Sheet2"/>
      <sheetName val="Sheet3"/>
      <sheetName val="Sheet4"/>
      <sheetName val="Sec28 St.Tru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iage Add"/>
      <sheetName val="V-1,S1"/>
      <sheetName val="V-1,S2"/>
      <sheetName val="V-I, S3 "/>
      <sheetName val="V-1,S4"/>
      <sheetName val="V-1,S5"/>
      <sheetName val="V-1,S6"/>
      <sheetName val="V-1,S7"/>
      <sheetName val="V-1,S8"/>
      <sheetName val="V-1,S9"/>
      <sheetName val="V-I,S10"/>
      <sheetName val="V-I,S11"/>
      <sheetName val="V-1,S12"/>
      <sheetName val="V-1,S13"/>
      <sheetName val="V-1,S14"/>
      <sheetName val="V-1,S15"/>
      <sheetName val="V-1,S16"/>
      <sheetName val="V-I,S17"/>
      <sheetName val="V-I,S18"/>
      <sheetName val="V-1,S19"/>
      <sheetName val="V-I,S20"/>
      <sheetName val="V-1,S21"/>
      <sheetName val="V-1,S22"/>
      <sheetName val="V-1,S23"/>
      <sheetName val="V-1,S24"/>
      <sheetName val="V-1,S25"/>
      <sheetName val="V-1,S26"/>
      <sheetName val="V-1,S27"/>
      <sheetName val="V-1,S28"/>
      <sheetName val="V-1,S29"/>
      <sheetName val="V-1,S30"/>
      <sheetName val="V-1,S31"/>
      <sheetName val="sec1a"/>
      <sheetName val="sec1c"/>
      <sheetName val="sec1d"/>
      <sheetName val="sec2"/>
      <sheetName val="sec3"/>
      <sheetName val="sec4"/>
      <sheetName val="Sec5"/>
      <sheetName val="Sec6"/>
      <sheetName val="Sec7"/>
      <sheetName val="Sec8"/>
      <sheetName val="Sec9"/>
      <sheetName val="TAB 9"/>
      <sheetName val="Sec10"/>
      <sheetName val="TAB 10 "/>
      <sheetName val="Sec 11"/>
      <sheetName val="Bw-Calc."/>
      <sheetName val="Bw-Tables"/>
      <sheetName val="TAB-11"/>
      <sheetName val="Sec 12"/>
      <sheetName val="Sec 13"/>
      <sheetName val="Sec 14"/>
      <sheetName val="Sec 15"/>
      <sheetName val="Sec 16"/>
      <sheetName val="Sec17"/>
      <sheetName val="Sec18"/>
      <sheetName val="Sec19"/>
      <sheetName val="Sec20"/>
      <sheetName val="Sec21"/>
      <sheetName val="Sec22"/>
      <sheetName val="Sec23"/>
      <sheetName val="Sec24"/>
      <sheetName val="Sec25"/>
      <sheetName val="Sec26"/>
      <sheetName val="Sec27"/>
      <sheetName val="Sec28"/>
      <sheetName val="Sec29"/>
      <sheetName val="Sec30"/>
      <sheetName val="Sec31"/>
      <sheetName val="shuttering"/>
      <sheetName val="labour"/>
      <sheetName val="Material"/>
      <sheetName val="Equipment"/>
      <sheetName val="Sheet1"/>
      <sheetName val="Sheet2"/>
      <sheetName val="Sheet3"/>
      <sheetName val="Sheet4"/>
      <sheetName val="Sec28 St.Tru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BP"/>
      <sheetName val="Southern BPR"/>
      <sheetName val="ITEMS"/>
      <sheetName val="ANALYSIS"/>
      <sheetName val="MAT"/>
      <sheetName val="LAB"/>
      <sheetName val="EQP"/>
      <sheetName val="s3"/>
      <sheetName val="s4"/>
      <sheetName val="s5"/>
      <sheetName val="s12"/>
      <sheetName val="s14"/>
      <sheetName val="s19"/>
      <sheetName val="s21"/>
      <sheetName val="s25"/>
      <sheetName val="s31"/>
      <sheetName val="C-NS"/>
      <sheetName val="Ref"/>
      <sheetName val="MORTAR"/>
      <sheetName val="Shutt"/>
      <sheetName val="LABOUR"/>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53"/>
  <sheetViews>
    <sheetView tabSelected="1" view="pageBreakPreview" topLeftCell="A336" zoomScaleSheetLayoutView="100" workbookViewId="0">
      <selection activeCell="J160" sqref="H160:P348"/>
    </sheetView>
  </sheetViews>
  <sheetFormatPr defaultColWidth="9.1796875" defaultRowHeight="12.5"/>
  <cols>
    <col min="1" max="1" width="5.26953125" style="5" customWidth="1"/>
    <col min="2" max="2" width="13.1796875" style="13" customWidth="1"/>
    <col min="3" max="3" width="39.81640625" style="5" customWidth="1"/>
    <col min="4" max="4" width="5.90625" style="13" customWidth="1"/>
    <col min="5" max="5" width="7.54296875" style="14" bestFit="1" customWidth="1"/>
    <col min="6" max="6" width="11.7265625" style="48" bestFit="1" customWidth="1"/>
    <col min="7" max="7" width="15.7265625" style="52" customWidth="1"/>
    <col min="8" max="16384" width="9.1796875" style="5"/>
  </cols>
  <sheetData>
    <row r="1" spans="1:7" s="53" customFormat="1" ht="14">
      <c r="A1" s="185" t="s">
        <v>0</v>
      </c>
      <c r="B1" s="185"/>
      <c r="C1" s="185"/>
      <c r="D1" s="185"/>
      <c r="E1" s="185"/>
      <c r="F1" s="185"/>
      <c r="G1" s="185"/>
    </row>
    <row r="2" spans="1:7" s="53" customFormat="1" ht="14">
      <c r="A2" s="161"/>
      <c r="B2" s="161"/>
      <c r="C2" s="161"/>
      <c r="D2" s="161"/>
      <c r="E2" s="161"/>
      <c r="F2" s="161"/>
      <c r="G2" s="161"/>
    </row>
    <row r="3" spans="1:7" s="53" customFormat="1" ht="14">
      <c r="A3" s="185" t="s">
        <v>1</v>
      </c>
      <c r="B3" s="185"/>
      <c r="C3" s="185"/>
      <c r="D3" s="185"/>
      <c r="E3" s="185"/>
      <c r="F3" s="185"/>
      <c r="G3" s="185"/>
    </row>
    <row r="4" spans="1:7" s="1" customFormat="1" ht="14">
      <c r="A4" s="161"/>
      <c r="B4" s="161"/>
      <c r="C4" s="161"/>
      <c r="D4" s="161"/>
      <c r="E4" s="65"/>
      <c r="F4" s="57"/>
      <c r="G4" s="57"/>
    </row>
    <row r="5" spans="1:7" s="1" customFormat="1" ht="14">
      <c r="A5" s="186" t="s">
        <v>2</v>
      </c>
      <c r="B5" s="186"/>
      <c r="C5" s="186"/>
      <c r="D5" s="186"/>
      <c r="E5" s="186"/>
      <c r="F5" s="186"/>
      <c r="G5" s="186"/>
    </row>
    <row r="6" spans="1:7" s="1" customFormat="1" ht="13">
      <c r="A6" s="187"/>
      <c r="B6" s="187"/>
      <c r="C6" s="187"/>
      <c r="D6" s="187"/>
      <c r="E6" s="187"/>
      <c r="F6" s="187"/>
      <c r="G6" s="187"/>
    </row>
    <row r="7" spans="1:7" s="1" customFormat="1" ht="14">
      <c r="A7" s="188" t="s">
        <v>3</v>
      </c>
      <c r="B7" s="188"/>
      <c r="C7" s="188"/>
      <c r="D7" s="188"/>
      <c r="E7" s="188"/>
      <c r="F7" s="188"/>
      <c r="G7" s="188"/>
    </row>
    <row r="8" spans="1:7" s="69" customFormat="1" ht="14">
      <c r="A8" s="189"/>
      <c r="B8" s="189"/>
      <c r="C8" s="189"/>
      <c r="D8" s="189"/>
      <c r="E8" s="189"/>
      <c r="F8" s="189"/>
      <c r="G8" s="189"/>
    </row>
    <row r="9" spans="1:7" s="70" customFormat="1" ht="12" customHeight="1">
      <c r="A9" s="190" t="s">
        <v>4</v>
      </c>
      <c r="B9" s="190" t="s">
        <v>5</v>
      </c>
      <c r="C9" s="191" t="s">
        <v>6</v>
      </c>
      <c r="D9" s="192" t="s">
        <v>7</v>
      </c>
      <c r="E9" s="195" t="s">
        <v>8</v>
      </c>
      <c r="F9" s="196" t="s">
        <v>9</v>
      </c>
      <c r="G9" s="196" t="s">
        <v>10</v>
      </c>
    </row>
    <row r="10" spans="1:7" s="70" customFormat="1" ht="11.5" customHeight="1">
      <c r="A10" s="190"/>
      <c r="B10" s="190"/>
      <c r="C10" s="191"/>
      <c r="D10" s="193"/>
      <c r="E10" s="195"/>
      <c r="F10" s="196"/>
      <c r="G10" s="196"/>
    </row>
    <row r="11" spans="1:7" s="70" customFormat="1" ht="24" customHeight="1">
      <c r="A11" s="190"/>
      <c r="B11" s="190"/>
      <c r="C11" s="191"/>
      <c r="D11" s="194"/>
      <c r="E11" s="195"/>
      <c r="F11" s="196"/>
      <c r="G11" s="196"/>
    </row>
    <row r="12" spans="1:7" s="70" customFormat="1" ht="11.5">
      <c r="A12" s="159" t="s">
        <v>11</v>
      </c>
      <c r="B12" s="71" t="s">
        <v>12</v>
      </c>
      <c r="C12" s="72" t="s">
        <v>13</v>
      </c>
      <c r="D12" s="72" t="s">
        <v>14</v>
      </c>
      <c r="E12" s="160" t="s">
        <v>15</v>
      </c>
      <c r="F12" s="67" t="s">
        <v>16</v>
      </c>
      <c r="G12" s="67" t="s">
        <v>17</v>
      </c>
    </row>
    <row r="13" spans="1:7" ht="7.9" customHeight="1">
      <c r="A13" s="58"/>
      <c r="B13" s="2"/>
      <c r="C13" s="3"/>
      <c r="D13" s="2"/>
      <c r="E13" s="4"/>
      <c r="F13" s="46"/>
      <c r="G13" s="47"/>
    </row>
    <row r="14" spans="1:7" ht="12.75" customHeight="1">
      <c r="A14" s="59" t="s">
        <v>18</v>
      </c>
      <c r="B14" s="73"/>
      <c r="C14" s="74" t="s">
        <v>19</v>
      </c>
      <c r="D14" s="75"/>
      <c r="E14" s="68"/>
    </row>
    <row r="15" spans="1:7" ht="12.75" customHeight="1">
      <c r="A15" s="59"/>
      <c r="B15" s="73"/>
      <c r="C15" s="74"/>
      <c r="D15" s="75"/>
      <c r="E15" s="68"/>
    </row>
    <row r="16" spans="1:7" s="11" customFormat="1" ht="12.75" customHeight="1">
      <c r="A16" s="16"/>
      <c r="B16" s="17"/>
      <c r="C16" s="15" t="s">
        <v>20</v>
      </c>
      <c r="D16" s="12"/>
      <c r="E16" s="14"/>
      <c r="F16" s="48"/>
      <c r="G16" s="48"/>
    </row>
    <row r="17" spans="1:7" s="11" customFormat="1" ht="12.75" customHeight="1">
      <c r="A17" s="16"/>
      <c r="B17" s="17"/>
      <c r="C17" s="9"/>
      <c r="D17" s="12"/>
      <c r="E17" s="14"/>
      <c r="F17" s="50"/>
      <c r="G17" s="50"/>
    </row>
    <row r="18" spans="1:7" s="11" customFormat="1" ht="37.5">
      <c r="A18" s="16" t="s">
        <v>21</v>
      </c>
      <c r="B18" s="17" t="s">
        <v>22</v>
      </c>
      <c r="C18" s="9" t="s">
        <v>23</v>
      </c>
      <c r="D18" s="18" t="s">
        <v>24</v>
      </c>
      <c r="E18" s="30">
        <v>1</v>
      </c>
      <c r="F18" s="162"/>
      <c r="G18" s="119">
        <f>F18*E18</f>
        <v>0</v>
      </c>
    </row>
    <row r="19" spans="1:7" s="11" customFormat="1" ht="12.75" customHeight="1">
      <c r="A19" s="16"/>
      <c r="B19" s="17"/>
      <c r="C19" s="9"/>
      <c r="D19" s="12"/>
      <c r="E19" s="27"/>
      <c r="F19" s="120"/>
      <c r="G19" s="120"/>
    </row>
    <row r="20" spans="1:7" s="11" customFormat="1" ht="25">
      <c r="A20" s="16" t="s">
        <v>25</v>
      </c>
      <c r="B20" s="17" t="s">
        <v>26</v>
      </c>
      <c r="C20" s="9" t="s">
        <v>27</v>
      </c>
      <c r="D20" s="18" t="s">
        <v>24</v>
      </c>
      <c r="E20" s="30">
        <v>30</v>
      </c>
      <c r="F20" s="162"/>
      <c r="G20" s="119">
        <f t="shared" ref="G20" si="0">F20*E20</f>
        <v>0</v>
      </c>
    </row>
    <row r="21" spans="1:7" s="11" customFormat="1" ht="12.75" customHeight="1">
      <c r="A21" s="16"/>
      <c r="B21" s="17"/>
      <c r="C21" s="9"/>
      <c r="D21" s="12"/>
      <c r="E21" s="27"/>
      <c r="F21" s="120"/>
      <c r="G21" s="120"/>
    </row>
    <row r="22" spans="1:7" s="11" customFormat="1" ht="40.9" customHeight="1">
      <c r="A22" s="16" t="s">
        <v>28</v>
      </c>
      <c r="B22" s="17" t="s">
        <v>29</v>
      </c>
      <c r="C22" s="76" t="s">
        <v>30</v>
      </c>
      <c r="D22" s="18" t="s">
        <v>24</v>
      </c>
      <c r="E22" s="30">
        <v>6</v>
      </c>
      <c r="F22" s="162"/>
      <c r="G22" s="119">
        <f t="shared" ref="G22" si="1">F22*E22</f>
        <v>0</v>
      </c>
    </row>
    <row r="23" spans="1:7" s="11" customFormat="1" ht="12.75" customHeight="1">
      <c r="A23" s="16"/>
      <c r="B23" s="17"/>
      <c r="C23" s="9"/>
      <c r="D23" s="12"/>
      <c r="E23" s="27"/>
      <c r="F23" s="120"/>
      <c r="G23" s="120"/>
    </row>
    <row r="24" spans="1:7" s="11" customFormat="1" ht="25">
      <c r="A24" s="16" t="s">
        <v>31</v>
      </c>
      <c r="B24" s="17" t="s">
        <v>32</v>
      </c>
      <c r="C24" s="9" t="s">
        <v>33</v>
      </c>
      <c r="D24" s="18" t="s">
        <v>24</v>
      </c>
      <c r="E24" s="30">
        <f>E22+E20</f>
        <v>36</v>
      </c>
      <c r="F24"/>
      <c r="G24" s="119">
        <f t="shared" ref="G24" si="2">F24*E24</f>
        <v>0</v>
      </c>
    </row>
    <row r="25" spans="1:7" s="11" customFormat="1" ht="12.75" customHeight="1">
      <c r="A25" s="16"/>
      <c r="B25" s="17"/>
      <c r="C25" s="9"/>
      <c r="D25" s="12"/>
      <c r="E25" s="27"/>
      <c r="F25" s="120"/>
      <c r="G25" s="120"/>
    </row>
    <row r="26" spans="1:7" s="11" customFormat="1" ht="50">
      <c r="A26" s="16" t="s">
        <v>34</v>
      </c>
      <c r="B26" s="77" t="s">
        <v>35</v>
      </c>
      <c r="C26" s="9" t="s">
        <v>36</v>
      </c>
      <c r="D26" s="18" t="s">
        <v>24</v>
      </c>
      <c r="E26" s="30">
        <v>70</v>
      </c>
      <c r="F26" s="162"/>
      <c r="G26" s="119">
        <f t="shared" ref="G26" si="3">F26*E26</f>
        <v>0</v>
      </c>
    </row>
    <row r="27" spans="1:7" s="11" customFormat="1" ht="12.75" customHeight="1">
      <c r="A27" s="16"/>
      <c r="B27" s="17"/>
      <c r="C27" s="9" t="s">
        <v>37</v>
      </c>
      <c r="D27" s="12"/>
      <c r="E27" s="27"/>
      <c r="F27" s="120"/>
      <c r="G27" s="120"/>
    </row>
    <row r="28" spans="1:7" s="11" customFormat="1" ht="25">
      <c r="A28" s="16" t="s">
        <v>38</v>
      </c>
      <c r="B28" s="17" t="s">
        <v>39</v>
      </c>
      <c r="C28" s="9" t="s">
        <v>40</v>
      </c>
      <c r="D28" s="18" t="s">
        <v>24</v>
      </c>
      <c r="E28" s="30">
        <v>1</v>
      </c>
      <c r="F28"/>
      <c r="G28" s="119">
        <f t="shared" ref="G28" si="4">F28*E28</f>
        <v>0</v>
      </c>
    </row>
    <row r="29" spans="1:7" s="11" customFormat="1" ht="12.75" customHeight="1">
      <c r="A29" s="16"/>
      <c r="B29" s="17"/>
      <c r="C29" s="9"/>
      <c r="D29" s="18"/>
      <c r="E29" s="30"/>
      <c r="F29" s="119"/>
      <c r="G29" s="119"/>
    </row>
    <row r="30" spans="1:7" s="11" customFormat="1" ht="133.9" customHeight="1">
      <c r="A30" s="16"/>
      <c r="B30" s="6"/>
      <c r="C30" s="81" t="s">
        <v>41</v>
      </c>
      <c r="D30" s="18"/>
      <c r="E30" s="30"/>
      <c r="F30" s="119"/>
      <c r="G30" s="119"/>
    </row>
    <row r="31" spans="1:7" s="1" customFormat="1" ht="12.75" customHeight="1">
      <c r="B31" s="10"/>
      <c r="C31" s="78"/>
      <c r="D31" s="19"/>
      <c r="E31" s="27"/>
      <c r="F31" s="121"/>
      <c r="G31" s="121"/>
    </row>
    <row r="32" spans="1:7" s="1" customFormat="1" ht="12.75" customHeight="1">
      <c r="C32" s="20" t="s">
        <v>42</v>
      </c>
      <c r="D32" s="19"/>
      <c r="E32" s="27"/>
      <c r="F32" s="122"/>
      <c r="G32" s="121"/>
    </row>
    <row r="33" spans="1:7" s="1" customFormat="1" ht="12.75" customHeight="1">
      <c r="C33" s="79"/>
      <c r="D33" s="19"/>
      <c r="E33" s="27"/>
      <c r="F33" s="122"/>
      <c r="G33" s="121"/>
    </row>
    <row r="34" spans="1:7" s="1" customFormat="1" ht="37.5">
      <c r="A34" s="16" t="s">
        <v>43</v>
      </c>
      <c r="B34" s="80" t="s">
        <v>44</v>
      </c>
      <c r="C34" s="81" t="s">
        <v>45</v>
      </c>
      <c r="D34" s="82" t="s">
        <v>46</v>
      </c>
      <c r="E34" s="136">
        <v>18000</v>
      </c>
      <c r="F34" s="162"/>
      <c r="G34" s="119">
        <f>(F34*E34)/1000</f>
        <v>0</v>
      </c>
    </row>
    <row r="35" spans="1:7" s="1" customFormat="1" ht="12.75" customHeight="1">
      <c r="A35" s="10"/>
      <c r="B35" s="83"/>
      <c r="C35" s="81"/>
      <c r="D35" s="82"/>
      <c r="E35" s="137"/>
      <c r="F35" s="119"/>
      <c r="G35" s="123"/>
    </row>
    <row r="36" spans="1:7" s="1" customFormat="1" ht="25">
      <c r="A36" s="16" t="s">
        <v>47</v>
      </c>
      <c r="B36" s="80" t="s">
        <v>48</v>
      </c>
      <c r="C36" s="81" t="s">
        <v>49</v>
      </c>
      <c r="D36" s="82" t="s">
        <v>46</v>
      </c>
      <c r="E36" s="136">
        <v>10000</v>
      </c>
      <c r="F36" s="162"/>
      <c r="G36" s="119">
        <f>(F36*E36)/1000</f>
        <v>0</v>
      </c>
    </row>
    <row r="37" spans="1:7" s="1" customFormat="1">
      <c r="A37" s="10"/>
      <c r="B37" s="80"/>
      <c r="C37" s="81"/>
      <c r="D37" s="82"/>
      <c r="E37" s="136"/>
      <c r="F37" s="119"/>
      <c r="G37" s="119"/>
    </row>
    <row r="38" spans="1:7" s="1" customFormat="1" ht="25">
      <c r="A38" s="16" t="s">
        <v>50</v>
      </c>
      <c r="B38" s="84" t="s">
        <v>51</v>
      </c>
      <c r="C38" s="81" t="s">
        <v>52</v>
      </c>
      <c r="D38" s="85" t="s">
        <v>53</v>
      </c>
      <c r="E38" s="137">
        <v>10000</v>
      </c>
      <c r="F38" s="162"/>
      <c r="G38" s="119">
        <f>(F38*E38)/100</f>
        <v>0</v>
      </c>
    </row>
    <row r="39" spans="1:7" s="1" customFormat="1" ht="12.75" customHeight="1">
      <c r="A39" s="10"/>
      <c r="B39" s="80"/>
      <c r="C39" s="81"/>
      <c r="D39" s="82"/>
      <c r="E39" s="136"/>
      <c r="F39" s="124"/>
      <c r="G39" s="123"/>
    </row>
    <row r="40" spans="1:7" s="1" customFormat="1" ht="12.75" customHeight="1">
      <c r="A40" s="10"/>
      <c r="B40" s="80"/>
      <c r="C40" s="81"/>
      <c r="D40" s="82"/>
      <c r="E40" s="136"/>
      <c r="F40" s="124"/>
      <c r="G40" s="123"/>
    </row>
    <row r="41" spans="1:7" s="1" customFormat="1" ht="12.75" customHeight="1">
      <c r="A41" s="10"/>
      <c r="B41" s="80"/>
      <c r="C41" s="81"/>
      <c r="D41" s="82"/>
      <c r="E41" s="136"/>
      <c r="F41" s="124"/>
      <c r="G41" s="123"/>
    </row>
    <row r="42" spans="1:7" s="1" customFormat="1" ht="12.75" customHeight="1">
      <c r="A42" s="10"/>
      <c r="B42" s="80"/>
      <c r="C42" s="81"/>
      <c r="D42" s="82"/>
      <c r="E42" s="136"/>
      <c r="F42" s="124"/>
      <c r="G42" s="123"/>
    </row>
    <row r="43" spans="1:7" s="1" customFormat="1" ht="12.75" customHeight="1">
      <c r="A43" s="10"/>
      <c r="B43" s="80"/>
      <c r="C43" s="81"/>
      <c r="D43" s="82"/>
      <c r="E43" s="136"/>
      <c r="F43" s="124"/>
      <c r="G43" s="123"/>
    </row>
    <row r="44" spans="1:7" s="1" customFormat="1" ht="12.75" customHeight="1">
      <c r="A44" s="86"/>
      <c r="B44" s="10"/>
      <c r="C44" s="87" t="s">
        <v>54</v>
      </c>
      <c r="D44" s="19"/>
      <c r="E44" s="27"/>
      <c r="F44" s="121"/>
      <c r="G44" s="121"/>
    </row>
    <row r="45" spans="1:7" s="1" customFormat="1">
      <c r="A45" s="86"/>
      <c r="B45" s="80"/>
      <c r="C45" s="81" t="s">
        <v>55</v>
      </c>
      <c r="D45" s="82"/>
      <c r="E45" s="136"/>
      <c r="F45" s="124"/>
      <c r="G45" s="123"/>
    </row>
    <row r="46" spans="1:7" s="1" customFormat="1" ht="12" customHeight="1">
      <c r="A46" s="86"/>
      <c r="B46" s="80"/>
      <c r="C46" s="81"/>
      <c r="D46" s="82"/>
      <c r="E46" s="136"/>
      <c r="F46" s="124"/>
      <c r="G46" s="123"/>
    </row>
    <row r="47" spans="1:7" s="1" customFormat="1" ht="67.5" customHeight="1">
      <c r="A47" s="10"/>
      <c r="B47" s="10" t="s">
        <v>56</v>
      </c>
      <c r="C47" s="81" t="s">
        <v>57</v>
      </c>
      <c r="D47" s="19"/>
      <c r="E47" s="27"/>
      <c r="F47" s="122"/>
      <c r="G47" s="121"/>
    </row>
    <row r="48" spans="1:7" s="37" customFormat="1" ht="12" customHeight="1">
      <c r="A48" s="86"/>
      <c r="B48" s="88"/>
      <c r="C48" s="89"/>
      <c r="D48" s="90"/>
      <c r="E48" s="27"/>
      <c r="F48" s="121"/>
      <c r="G48" s="121"/>
    </row>
    <row r="49" spans="1:7" s="1" customFormat="1" ht="12.75" customHeight="1">
      <c r="B49" s="21"/>
      <c r="C49" s="91" t="s">
        <v>58</v>
      </c>
      <c r="D49" s="19"/>
      <c r="E49" s="27"/>
      <c r="F49" s="121"/>
      <c r="G49" s="121"/>
    </row>
    <row r="50" spans="1:7" s="1" customFormat="1" ht="12" customHeight="1">
      <c r="B50" s="21"/>
      <c r="C50" s="92"/>
      <c r="D50" s="19"/>
      <c r="E50" s="27"/>
      <c r="F50" s="121"/>
      <c r="G50" s="121"/>
    </row>
    <row r="51" spans="1:7" s="1" customFormat="1" ht="37.5">
      <c r="A51" s="16" t="s">
        <v>59</v>
      </c>
      <c r="B51" s="83" t="s">
        <v>60</v>
      </c>
      <c r="C51" s="81" t="s">
        <v>61</v>
      </c>
      <c r="D51" s="82" t="s">
        <v>46</v>
      </c>
      <c r="E51" s="136">
        <v>350</v>
      </c>
      <c r="F51" s="162"/>
      <c r="G51" s="123">
        <f>(E51*F51)/1000</f>
        <v>0</v>
      </c>
    </row>
    <row r="52" spans="1:7" s="1" customFormat="1" ht="12" customHeight="1">
      <c r="A52" s="10"/>
      <c r="B52" s="83"/>
      <c r="C52" s="81"/>
      <c r="D52" s="82"/>
      <c r="E52" s="137"/>
      <c r="F52" s="125"/>
      <c r="G52" s="123"/>
    </row>
    <row r="53" spans="1:7" s="1" customFormat="1" ht="25">
      <c r="A53" s="16" t="s">
        <v>62</v>
      </c>
      <c r="B53" s="80" t="s">
        <v>48</v>
      </c>
      <c r="C53" s="81" t="s">
        <v>49</v>
      </c>
      <c r="D53" s="82" t="s">
        <v>46</v>
      </c>
      <c r="E53" s="136">
        <v>350</v>
      </c>
      <c r="F53" s="162"/>
      <c r="G53" s="123">
        <f>(E53*F53)/1000</f>
        <v>0</v>
      </c>
    </row>
    <row r="54" spans="1:7" s="1" customFormat="1" ht="12" customHeight="1">
      <c r="A54" s="10"/>
      <c r="B54" s="84"/>
      <c r="C54" s="81"/>
      <c r="D54" s="19"/>
      <c r="E54" s="137"/>
      <c r="F54" s="125"/>
      <c r="G54" s="123"/>
    </row>
    <row r="55" spans="1:7" s="1" customFormat="1" ht="25">
      <c r="A55" s="16" t="s">
        <v>63</v>
      </c>
      <c r="B55" s="84" t="s">
        <v>64</v>
      </c>
      <c r="C55" s="81" t="s">
        <v>65</v>
      </c>
      <c r="D55" s="82" t="s">
        <v>53</v>
      </c>
      <c r="E55" s="137">
        <v>20</v>
      </c>
      <c r="F55" s="162"/>
      <c r="G55" s="123">
        <f>(E55*F55)/100</f>
        <v>0</v>
      </c>
    </row>
    <row r="56" spans="1:7" s="1" customFormat="1" ht="12" customHeight="1">
      <c r="A56" s="10"/>
      <c r="B56" s="84"/>
      <c r="C56" s="81"/>
      <c r="D56" s="19"/>
      <c r="E56" s="138"/>
      <c r="F56" s="126"/>
      <c r="G56" s="123"/>
    </row>
    <row r="57" spans="1:7" s="1" customFormat="1" ht="37.5">
      <c r="A57" s="16" t="s">
        <v>66</v>
      </c>
      <c r="B57" s="83" t="s">
        <v>67</v>
      </c>
      <c r="C57" s="81" t="s">
        <v>68</v>
      </c>
      <c r="D57" s="82" t="s">
        <v>53</v>
      </c>
      <c r="E57" s="27">
        <v>140</v>
      </c>
      <c r="F57" s="162"/>
      <c r="G57" s="123">
        <f>(E57*F57)/100</f>
        <v>0</v>
      </c>
    </row>
    <row r="58" spans="1:7" s="1" customFormat="1" ht="12" customHeight="1">
      <c r="A58" s="10"/>
      <c r="B58" s="80"/>
      <c r="C58" s="81"/>
      <c r="D58" s="82"/>
      <c r="E58" s="27"/>
      <c r="F58" s="125"/>
      <c r="G58" s="121"/>
    </row>
    <row r="59" spans="1:7" s="1" customFormat="1" ht="37.5">
      <c r="A59" s="16" t="s">
        <v>69</v>
      </c>
      <c r="B59" s="84" t="s">
        <v>70</v>
      </c>
      <c r="C59" s="81" t="s">
        <v>71</v>
      </c>
      <c r="D59" s="85" t="s">
        <v>72</v>
      </c>
      <c r="E59" s="137">
        <f>(E57*5)/2.204</f>
        <v>317.60435571687839</v>
      </c>
      <c r="F59" s="162"/>
      <c r="G59" s="123">
        <f>(E59*F59)/100</f>
        <v>0</v>
      </c>
    </row>
    <row r="60" spans="1:7" s="1" customFormat="1" ht="12" customHeight="1">
      <c r="A60" s="10"/>
      <c r="B60" s="21"/>
      <c r="C60" s="21"/>
      <c r="D60" s="19"/>
      <c r="E60" s="27"/>
      <c r="F60" s="125"/>
      <c r="G60" s="121"/>
    </row>
    <row r="61" spans="1:7" s="1" customFormat="1" ht="19.5" customHeight="1">
      <c r="A61" s="16" t="s">
        <v>73</v>
      </c>
      <c r="B61" s="84" t="s">
        <v>74</v>
      </c>
      <c r="C61" s="81" t="s">
        <v>75</v>
      </c>
      <c r="D61" s="85" t="s">
        <v>76</v>
      </c>
      <c r="E61" s="137">
        <v>152</v>
      </c>
      <c r="F61" s="162"/>
      <c r="G61" s="123">
        <f>(E61*F61)/100</f>
        <v>0</v>
      </c>
    </row>
    <row r="62" spans="1:7" s="1" customFormat="1" ht="12" customHeight="1">
      <c r="A62" s="10"/>
      <c r="B62" s="21"/>
      <c r="C62" s="21"/>
      <c r="D62" s="19"/>
      <c r="E62" s="27"/>
      <c r="F62" s="125"/>
      <c r="G62" s="121"/>
    </row>
    <row r="63" spans="1:7" s="1" customFormat="1" ht="25">
      <c r="A63" s="16" t="s">
        <v>77</v>
      </c>
      <c r="B63" s="93" t="s">
        <v>51</v>
      </c>
      <c r="C63" s="81" t="s">
        <v>52</v>
      </c>
      <c r="D63" s="85" t="s">
        <v>78</v>
      </c>
      <c r="E63" s="137">
        <v>350</v>
      </c>
      <c r="F63" s="162"/>
      <c r="G63" s="123">
        <f>(E63*F63)/100</f>
        <v>0</v>
      </c>
    </row>
    <row r="64" spans="1:7" s="1" customFormat="1" ht="12" customHeight="1">
      <c r="A64" s="10"/>
      <c r="B64" s="84"/>
      <c r="C64" s="81"/>
      <c r="D64" s="19"/>
      <c r="E64" s="137"/>
      <c r="F64" s="125"/>
      <c r="G64" s="125"/>
    </row>
    <row r="65" spans="1:7" s="1" customFormat="1" ht="37.5">
      <c r="A65" s="16" t="s">
        <v>79</v>
      </c>
      <c r="B65" s="10" t="s">
        <v>80</v>
      </c>
      <c r="C65" s="81" t="s">
        <v>81</v>
      </c>
      <c r="D65" s="19" t="s">
        <v>24</v>
      </c>
      <c r="E65" s="27">
        <v>6</v>
      </c>
      <c r="F65" s="162"/>
      <c r="G65" s="119">
        <f>E65*F65</f>
        <v>0</v>
      </c>
    </row>
    <row r="66" spans="1:7" s="1" customFormat="1" ht="12" customHeight="1">
      <c r="A66" s="10"/>
      <c r="B66" s="10"/>
      <c r="C66" s="81"/>
      <c r="D66" s="19"/>
      <c r="E66" s="27"/>
      <c r="F66" s="127"/>
      <c r="G66" s="121"/>
    </row>
    <row r="67" spans="1:7" s="1" customFormat="1" ht="12.75" customHeight="1">
      <c r="A67" s="86"/>
      <c r="B67" s="10"/>
      <c r="C67" s="87" t="s">
        <v>54</v>
      </c>
      <c r="D67" s="19"/>
      <c r="E67" s="27"/>
      <c r="F67" s="121"/>
      <c r="G67" s="121"/>
    </row>
    <row r="68" spans="1:7" s="1" customFormat="1">
      <c r="A68" s="86"/>
      <c r="B68" s="10"/>
      <c r="C68" s="81" t="s">
        <v>55</v>
      </c>
      <c r="D68" s="19"/>
      <c r="E68" s="27"/>
      <c r="F68" s="121"/>
      <c r="G68" s="121"/>
    </row>
    <row r="69" spans="1:7" s="1" customFormat="1" ht="12" customHeight="1">
      <c r="A69" s="10"/>
      <c r="B69" s="10"/>
      <c r="C69" s="81"/>
      <c r="D69" s="19"/>
      <c r="E69" s="27"/>
      <c r="F69" s="127"/>
      <c r="G69" s="121"/>
    </row>
    <row r="70" spans="1:7" s="1" customFormat="1" ht="62.5">
      <c r="A70" s="86"/>
      <c r="B70" s="10" t="s">
        <v>82</v>
      </c>
      <c r="C70" s="94" t="s">
        <v>83</v>
      </c>
      <c r="D70" s="19"/>
      <c r="E70" s="27"/>
      <c r="F70" s="121"/>
      <c r="G70" s="121"/>
    </row>
    <row r="71" spans="1:7" s="1" customFormat="1" ht="12" customHeight="1">
      <c r="A71" s="86"/>
      <c r="B71" s="10"/>
      <c r="C71" s="94"/>
      <c r="D71" s="19"/>
      <c r="E71" s="27"/>
      <c r="F71" s="121"/>
      <c r="G71" s="121"/>
    </row>
    <row r="72" spans="1:7" s="11" customFormat="1" ht="12.75" customHeight="1">
      <c r="A72" s="16"/>
      <c r="B72" s="17"/>
      <c r="C72" s="96" t="s">
        <v>84</v>
      </c>
      <c r="D72" s="12"/>
      <c r="E72" s="27"/>
      <c r="F72" s="121"/>
      <c r="G72" s="121"/>
    </row>
    <row r="73" spans="1:7" s="11" customFormat="1" ht="12" customHeight="1">
      <c r="A73" s="22"/>
      <c r="B73" s="22"/>
      <c r="C73" s="22"/>
      <c r="D73" s="12"/>
      <c r="E73" s="27"/>
      <c r="F73" s="121"/>
      <c r="G73" s="121"/>
    </row>
    <row r="74" spans="1:7" s="11" customFormat="1" ht="132" customHeight="1">
      <c r="A74" s="16" t="s">
        <v>85</v>
      </c>
      <c r="B74" s="24" t="s">
        <v>86</v>
      </c>
      <c r="C74" s="9" t="s">
        <v>87</v>
      </c>
      <c r="D74" s="12" t="s">
        <v>88</v>
      </c>
      <c r="E74" s="28">
        <v>150</v>
      </c>
      <c r="F74" s="162"/>
      <c r="G74" s="119">
        <f t="shared" ref="G74" si="5">F74*E74</f>
        <v>0</v>
      </c>
    </row>
    <row r="75" spans="1:7" s="11" customFormat="1" ht="12.75" customHeight="1">
      <c r="A75" s="22"/>
      <c r="B75" s="22"/>
      <c r="C75" s="22"/>
      <c r="D75" s="12"/>
      <c r="E75" s="27"/>
      <c r="F75" s="121"/>
      <c r="G75" s="121"/>
    </row>
    <row r="76" spans="1:7" s="11" customFormat="1" ht="125">
      <c r="A76" s="16" t="s">
        <v>89</v>
      </c>
      <c r="B76" s="24" t="s">
        <v>90</v>
      </c>
      <c r="C76" s="9" t="s">
        <v>91</v>
      </c>
      <c r="D76" s="12" t="s">
        <v>88</v>
      </c>
      <c r="E76" s="28">
        <v>30</v>
      </c>
      <c r="F76" s="162"/>
      <c r="G76" s="119">
        <f t="shared" ref="G76" si="6">F76*E76</f>
        <v>0</v>
      </c>
    </row>
    <row r="77" spans="1:7" s="11" customFormat="1">
      <c r="A77" s="22"/>
      <c r="B77" s="24"/>
      <c r="C77" s="9"/>
      <c r="D77" s="12"/>
      <c r="E77" s="28"/>
      <c r="F77" s="119"/>
      <c r="G77" s="119"/>
    </row>
    <row r="78" spans="1:7" s="11" customFormat="1" ht="125">
      <c r="A78" s="16" t="s">
        <v>92</v>
      </c>
      <c r="B78" s="24" t="s">
        <v>93</v>
      </c>
      <c r="C78" s="9" t="s">
        <v>94</v>
      </c>
      <c r="D78" s="12" t="s">
        <v>88</v>
      </c>
      <c r="E78" s="28">
        <v>50</v>
      </c>
      <c r="F78" s="162"/>
      <c r="G78" s="119">
        <f>F78*E78</f>
        <v>0</v>
      </c>
    </row>
    <row r="79" spans="1:7" s="11" customFormat="1" ht="12.75" customHeight="1">
      <c r="A79" s="22"/>
      <c r="B79" s="22"/>
      <c r="C79" s="22"/>
      <c r="D79" s="12"/>
      <c r="E79" s="27"/>
      <c r="F79" s="121"/>
      <c r="G79" s="121"/>
    </row>
    <row r="80" spans="1:7" s="11" customFormat="1" ht="125">
      <c r="A80" s="16" t="s">
        <v>95</v>
      </c>
      <c r="B80" s="24" t="s">
        <v>96</v>
      </c>
      <c r="C80" s="9" t="s">
        <v>97</v>
      </c>
      <c r="D80" s="12" t="s">
        <v>88</v>
      </c>
      <c r="E80" s="28">
        <v>50</v>
      </c>
      <c r="F80" s="162"/>
      <c r="G80" s="119">
        <f>F80*E80</f>
        <v>0</v>
      </c>
    </row>
    <row r="81" spans="1:7" s="11" customFormat="1" ht="12.75" customHeight="1">
      <c r="A81" s="22"/>
      <c r="B81" s="22"/>
      <c r="C81" s="22"/>
      <c r="D81" s="12"/>
      <c r="E81" s="55"/>
      <c r="F81" s="121"/>
      <c r="G81" s="121"/>
    </row>
    <row r="82" spans="1:7" s="11" customFormat="1" ht="125">
      <c r="A82" s="16" t="s">
        <v>98</v>
      </c>
      <c r="B82" s="24" t="s">
        <v>99</v>
      </c>
      <c r="C82" s="9" t="s">
        <v>100</v>
      </c>
      <c r="D82" s="12" t="s">
        <v>88</v>
      </c>
      <c r="E82" s="28">
        <v>100</v>
      </c>
      <c r="F82"/>
      <c r="G82" s="119">
        <f>F82*E82</f>
        <v>0</v>
      </c>
    </row>
    <row r="83" spans="1:7" s="11" customFormat="1">
      <c r="A83" s="22"/>
      <c r="B83" s="24"/>
      <c r="C83" s="9"/>
      <c r="D83" s="12"/>
      <c r="E83" s="28"/>
      <c r="F83" s="119"/>
      <c r="G83" s="119"/>
    </row>
    <row r="84" spans="1:7" s="11" customFormat="1" ht="39.5">
      <c r="A84" s="16" t="s">
        <v>101</v>
      </c>
      <c r="B84" s="17" t="s">
        <v>102</v>
      </c>
      <c r="C84" s="9" t="s">
        <v>103</v>
      </c>
      <c r="D84" s="12" t="s">
        <v>88</v>
      </c>
      <c r="E84" s="30">
        <v>50</v>
      </c>
      <c r="F84" s="162"/>
      <c r="G84" s="119">
        <f t="shared" ref="G84" si="7">F84*E84</f>
        <v>0</v>
      </c>
    </row>
    <row r="85" spans="1:7" s="11" customFormat="1" ht="12.75" customHeight="1">
      <c r="A85" s="22"/>
      <c r="B85" s="6"/>
      <c r="C85" s="95"/>
      <c r="D85" s="12"/>
      <c r="E85" s="30"/>
      <c r="F85" s="119"/>
      <c r="G85" s="119"/>
    </row>
    <row r="86" spans="1:7" s="11" customFormat="1" ht="39.5">
      <c r="A86" s="16" t="s">
        <v>104</v>
      </c>
      <c r="B86" s="17" t="s">
        <v>105</v>
      </c>
      <c r="C86" s="9" t="s">
        <v>106</v>
      </c>
      <c r="D86" s="12" t="s">
        <v>88</v>
      </c>
      <c r="E86" s="30">
        <v>10</v>
      </c>
      <c r="F86" s="162"/>
      <c r="G86" s="119">
        <f t="shared" ref="G86" si="8">F86*E86</f>
        <v>0</v>
      </c>
    </row>
    <row r="87" spans="1:7" s="11" customFormat="1" ht="12.75" customHeight="1">
      <c r="A87" s="22"/>
      <c r="B87" s="6"/>
      <c r="C87" s="95"/>
      <c r="D87" s="12"/>
      <c r="E87" s="30"/>
      <c r="F87" s="119"/>
      <c r="G87" s="119"/>
    </row>
    <row r="88" spans="1:7" s="11" customFormat="1" ht="62.25" customHeight="1">
      <c r="A88" s="16" t="s">
        <v>107</v>
      </c>
      <c r="B88" s="17" t="s">
        <v>108</v>
      </c>
      <c r="C88" s="9" t="s">
        <v>109</v>
      </c>
      <c r="D88" s="12" t="s">
        <v>88</v>
      </c>
      <c r="E88" s="30">
        <v>30</v>
      </c>
      <c r="F88"/>
      <c r="G88" s="119">
        <f t="shared" ref="G88" si="9">F88*E88</f>
        <v>0</v>
      </c>
    </row>
    <row r="89" spans="1:7" s="11" customFormat="1" ht="12.75" customHeight="1">
      <c r="A89" s="22"/>
      <c r="B89" s="6"/>
      <c r="C89" s="95"/>
      <c r="D89" s="12"/>
      <c r="E89" s="30"/>
      <c r="F89" s="119"/>
      <c r="G89" s="119"/>
    </row>
    <row r="90" spans="1:7" s="11" customFormat="1" ht="39.5">
      <c r="A90" s="16" t="s">
        <v>110</v>
      </c>
      <c r="B90" s="17" t="s">
        <v>111</v>
      </c>
      <c r="C90" s="9" t="s">
        <v>112</v>
      </c>
      <c r="D90" s="12" t="s">
        <v>88</v>
      </c>
      <c r="E90" s="30">
        <v>110</v>
      </c>
      <c r="F90"/>
      <c r="G90" s="119">
        <f t="shared" ref="G90" si="10">F90*E90</f>
        <v>0</v>
      </c>
    </row>
    <row r="91" spans="1:7" s="11" customFormat="1" ht="12.75" customHeight="1">
      <c r="A91" s="22"/>
      <c r="B91" s="6"/>
      <c r="C91" s="95"/>
      <c r="D91" s="12"/>
      <c r="E91" s="30"/>
      <c r="F91" s="119"/>
      <c r="G91" s="119"/>
    </row>
    <row r="92" spans="1:7" s="11" customFormat="1" ht="39.5">
      <c r="A92" s="16" t="s">
        <v>113</v>
      </c>
      <c r="B92" s="17" t="s">
        <v>114</v>
      </c>
      <c r="C92" s="9" t="s">
        <v>115</v>
      </c>
      <c r="D92" s="12" t="s">
        <v>88</v>
      </c>
      <c r="E92" s="30">
        <v>150</v>
      </c>
      <c r="F92"/>
      <c r="G92" s="119">
        <f t="shared" ref="G92" si="11">F92*E92</f>
        <v>0</v>
      </c>
    </row>
    <row r="93" spans="1:7" s="11" customFormat="1" ht="12.75" customHeight="1">
      <c r="A93" s="22"/>
      <c r="B93" s="6"/>
      <c r="C93" s="95"/>
      <c r="D93" s="12"/>
      <c r="E93" s="30"/>
      <c r="F93" s="119"/>
      <c r="G93" s="119"/>
    </row>
    <row r="94" spans="1:7" s="11" customFormat="1" ht="25">
      <c r="A94" s="16" t="s">
        <v>116</v>
      </c>
      <c r="B94" s="17" t="s">
        <v>117</v>
      </c>
      <c r="C94" s="9" t="s">
        <v>118</v>
      </c>
      <c r="D94" s="12" t="s">
        <v>88</v>
      </c>
      <c r="E94" s="30">
        <v>10</v>
      </c>
      <c r="F94"/>
      <c r="G94" s="119">
        <f t="shared" ref="G94" si="12">F94*E94</f>
        <v>0</v>
      </c>
    </row>
    <row r="95" spans="1:7" s="11" customFormat="1" ht="12.75" customHeight="1">
      <c r="A95" s="22"/>
      <c r="B95" s="22"/>
      <c r="C95" s="9"/>
      <c r="D95" s="12"/>
      <c r="E95" s="54"/>
      <c r="F95" s="121"/>
      <c r="G95" s="121"/>
    </row>
    <row r="96" spans="1:7" s="11" customFormat="1" ht="138.75" customHeight="1">
      <c r="A96" s="16" t="s">
        <v>119</v>
      </c>
      <c r="B96" s="24" t="s">
        <v>120</v>
      </c>
      <c r="C96" s="9" t="s">
        <v>121</v>
      </c>
      <c r="D96" s="12" t="s">
        <v>88</v>
      </c>
      <c r="E96" s="28">
        <v>50</v>
      </c>
      <c r="F96"/>
      <c r="G96" s="119">
        <f>F96*E96</f>
        <v>0</v>
      </c>
    </row>
    <row r="97" spans="1:7" s="11" customFormat="1" ht="12.75" customHeight="1">
      <c r="A97" s="16"/>
      <c r="B97" s="6"/>
      <c r="C97" s="97"/>
      <c r="D97" s="12"/>
      <c r="E97" s="27"/>
      <c r="F97" s="121"/>
      <c r="G97" s="121"/>
    </row>
    <row r="98" spans="1:7" s="11" customFormat="1" ht="12.75" customHeight="1">
      <c r="A98" s="16"/>
      <c r="B98" s="17"/>
      <c r="C98" s="15" t="s">
        <v>122</v>
      </c>
      <c r="D98" s="12"/>
      <c r="E98" s="27"/>
      <c r="F98" s="121"/>
      <c r="G98" s="119"/>
    </row>
    <row r="99" spans="1:7" s="11" customFormat="1" ht="12.75" customHeight="1">
      <c r="A99" s="16"/>
      <c r="B99" s="17"/>
      <c r="C99" s="15"/>
      <c r="D99" s="12"/>
      <c r="E99" s="27"/>
      <c r="F99" s="121"/>
      <c r="G99" s="121"/>
    </row>
    <row r="100" spans="1:7" s="11" customFormat="1" ht="37.5">
      <c r="A100" s="16" t="s">
        <v>123</v>
      </c>
      <c r="B100" s="17" t="s">
        <v>124</v>
      </c>
      <c r="C100" s="9" t="s">
        <v>125</v>
      </c>
      <c r="D100" s="12" t="s">
        <v>126</v>
      </c>
      <c r="E100" s="30">
        <v>550</v>
      </c>
      <c r="F100"/>
      <c r="G100" s="119">
        <f t="shared" ref="G100:G114" si="13">F100*E100</f>
        <v>0</v>
      </c>
    </row>
    <row r="101" spans="1:7" s="11" customFormat="1" ht="12.75" customHeight="1">
      <c r="A101" s="16"/>
      <c r="B101" s="17"/>
      <c r="C101" s="15"/>
      <c r="D101" s="12"/>
      <c r="E101" s="27"/>
      <c r="F101" s="121"/>
      <c r="G101" s="121"/>
    </row>
    <row r="102" spans="1:7" s="11" customFormat="1" ht="37.5">
      <c r="A102" s="16" t="s">
        <v>127</v>
      </c>
      <c r="B102" s="17" t="s">
        <v>128</v>
      </c>
      <c r="C102" s="9" t="s">
        <v>129</v>
      </c>
      <c r="D102" s="12" t="s">
        <v>126</v>
      </c>
      <c r="E102" s="30">
        <f>E82</f>
        <v>100</v>
      </c>
      <c r="F102"/>
      <c r="G102" s="119">
        <f t="shared" si="13"/>
        <v>0</v>
      </c>
    </row>
    <row r="103" spans="1:7" s="11" customFormat="1" ht="12.75" customHeight="1">
      <c r="A103" s="16"/>
      <c r="B103" s="17"/>
      <c r="C103" s="15"/>
      <c r="D103" s="12"/>
      <c r="E103" s="55"/>
      <c r="F103" s="121"/>
      <c r="G103" s="121"/>
    </row>
    <row r="104" spans="1:7" s="11" customFormat="1" ht="37.5">
      <c r="A104" s="16" t="s">
        <v>130</v>
      </c>
      <c r="B104" s="17" t="s">
        <v>131</v>
      </c>
      <c r="C104" s="9" t="s">
        <v>132</v>
      </c>
      <c r="D104" s="12" t="s">
        <v>126</v>
      </c>
      <c r="E104" s="30">
        <v>10000</v>
      </c>
      <c r="F104"/>
      <c r="G104" s="119">
        <f t="shared" si="13"/>
        <v>0</v>
      </c>
    </row>
    <row r="105" spans="1:7" s="11" customFormat="1" ht="12.75" customHeight="1">
      <c r="A105" s="16"/>
      <c r="B105" s="17"/>
      <c r="C105" s="15"/>
      <c r="D105" s="12"/>
      <c r="E105" s="27"/>
      <c r="F105" s="121"/>
      <c r="G105" s="121"/>
    </row>
    <row r="106" spans="1:7" s="11" customFormat="1" ht="37.5">
      <c r="A106" s="16" t="s">
        <v>133</v>
      </c>
      <c r="B106" s="17" t="s">
        <v>134</v>
      </c>
      <c r="C106" s="9" t="s">
        <v>135</v>
      </c>
      <c r="D106" s="12" t="s">
        <v>126</v>
      </c>
      <c r="E106" s="30">
        <v>4000</v>
      </c>
      <c r="F106"/>
      <c r="G106" s="119">
        <f t="shared" si="13"/>
        <v>0</v>
      </c>
    </row>
    <row r="107" spans="1:7" s="11" customFormat="1" ht="12.75" customHeight="1">
      <c r="A107" s="16"/>
      <c r="B107" s="17"/>
      <c r="C107" s="9"/>
      <c r="D107" s="12"/>
      <c r="E107" s="139"/>
      <c r="F107" s="119"/>
      <c r="G107" s="119"/>
    </row>
    <row r="108" spans="1:7" s="33" customFormat="1" ht="37.5">
      <c r="A108" s="16" t="s">
        <v>136</v>
      </c>
      <c r="B108" s="98" t="s">
        <v>137</v>
      </c>
      <c r="C108" s="99" t="s">
        <v>138</v>
      </c>
      <c r="D108" s="100" t="s">
        <v>126</v>
      </c>
      <c r="E108" s="27">
        <v>50</v>
      </c>
      <c r="F108"/>
      <c r="G108" s="119">
        <f t="shared" si="13"/>
        <v>0</v>
      </c>
    </row>
    <row r="109" spans="1:7" s="11" customFormat="1" ht="12.75" customHeight="1">
      <c r="A109" s="16"/>
      <c r="B109" s="101"/>
      <c r="C109" s="99"/>
      <c r="D109" s="100"/>
      <c r="E109" s="30"/>
      <c r="F109" s="129"/>
      <c r="G109" s="119"/>
    </row>
    <row r="110" spans="1:7" s="33" customFormat="1" ht="25">
      <c r="A110" s="16" t="s">
        <v>139</v>
      </c>
      <c r="B110" s="98" t="s">
        <v>140</v>
      </c>
      <c r="C110" s="99" t="s">
        <v>141</v>
      </c>
      <c r="D110" s="100" t="s">
        <v>126</v>
      </c>
      <c r="E110" s="27">
        <v>50</v>
      </c>
      <c r="F110"/>
      <c r="G110" s="119">
        <f t="shared" si="13"/>
        <v>0</v>
      </c>
    </row>
    <row r="111" spans="1:7" s="11" customFormat="1" ht="12.75" customHeight="1">
      <c r="A111" s="16"/>
      <c r="B111" s="101"/>
      <c r="C111" s="99"/>
      <c r="D111" s="100"/>
      <c r="E111" s="30"/>
      <c r="F111" s="129"/>
      <c r="G111" s="119"/>
    </row>
    <row r="112" spans="1:7" s="33" customFormat="1" ht="25">
      <c r="A112" s="16" t="s">
        <v>142</v>
      </c>
      <c r="B112" s="98" t="s">
        <v>143</v>
      </c>
      <c r="C112" s="99" t="s">
        <v>144</v>
      </c>
      <c r="D112" s="100" t="s">
        <v>126</v>
      </c>
      <c r="E112" s="27">
        <v>50</v>
      </c>
      <c r="F112"/>
      <c r="G112" s="119">
        <f t="shared" si="13"/>
        <v>0</v>
      </c>
    </row>
    <row r="113" spans="1:7" s="11" customFormat="1" ht="12.75" customHeight="1">
      <c r="A113" s="16"/>
      <c r="B113" s="101"/>
      <c r="C113" s="99"/>
      <c r="D113" s="100"/>
      <c r="E113" s="30"/>
      <c r="F113" s="129"/>
      <c r="G113" s="119"/>
    </row>
    <row r="114" spans="1:7" s="33" customFormat="1" ht="25">
      <c r="A114" s="16" t="s">
        <v>145</v>
      </c>
      <c r="B114" s="98" t="s">
        <v>146</v>
      </c>
      <c r="C114" s="99" t="s">
        <v>147</v>
      </c>
      <c r="D114" s="100" t="s">
        <v>126</v>
      </c>
      <c r="E114" s="27">
        <v>50</v>
      </c>
      <c r="F114"/>
      <c r="G114" s="119">
        <f t="shared" si="13"/>
        <v>0</v>
      </c>
    </row>
    <row r="115" spans="1:7" s="33" customFormat="1">
      <c r="A115" s="16"/>
      <c r="B115" s="98"/>
      <c r="C115" s="99"/>
      <c r="D115" s="100"/>
      <c r="E115" s="27"/>
      <c r="F115" s="128"/>
      <c r="G115" s="119"/>
    </row>
    <row r="116" spans="1:7" customFormat="1" ht="105" customHeight="1">
      <c r="A116" s="16" t="s">
        <v>148</v>
      </c>
      <c r="B116" s="24" t="s">
        <v>149</v>
      </c>
      <c r="C116" s="9" t="s">
        <v>150</v>
      </c>
      <c r="D116" s="12" t="s">
        <v>126</v>
      </c>
      <c r="E116" s="27">
        <v>1000</v>
      </c>
      <c r="G116" s="119">
        <f>F116*E116</f>
        <v>0</v>
      </c>
    </row>
    <row r="117" spans="1:7" customFormat="1" ht="12.75" customHeight="1">
      <c r="A117" s="16"/>
      <c r="B117" s="17"/>
      <c r="C117" s="15"/>
      <c r="D117" s="12"/>
      <c r="E117" s="27"/>
      <c r="F117" s="130"/>
      <c r="G117" s="121"/>
    </row>
    <row r="118" spans="1:7" customFormat="1" ht="100">
      <c r="A118" s="16" t="s">
        <v>151</v>
      </c>
      <c r="B118" s="24" t="s">
        <v>152</v>
      </c>
      <c r="C118" s="9" t="s">
        <v>153</v>
      </c>
      <c r="D118" s="12" t="s">
        <v>126</v>
      </c>
      <c r="E118" s="30">
        <v>500</v>
      </c>
      <c r="G118" s="119">
        <f>F118*E118</f>
        <v>0</v>
      </c>
    </row>
    <row r="119" spans="1:7" customFormat="1" ht="12.75" customHeight="1">
      <c r="A119" s="16"/>
      <c r="B119" s="17"/>
      <c r="C119" s="15"/>
      <c r="D119" s="12"/>
      <c r="E119" s="27"/>
      <c r="F119" s="130"/>
      <c r="G119" s="121"/>
    </row>
    <row r="120" spans="1:7" customFormat="1" ht="100">
      <c r="A120" s="16" t="s">
        <v>154</v>
      </c>
      <c r="B120" s="24" t="s">
        <v>155</v>
      </c>
      <c r="C120" s="9" t="s">
        <v>156</v>
      </c>
      <c r="D120" s="12" t="s">
        <v>126</v>
      </c>
      <c r="E120" s="30">
        <v>1000</v>
      </c>
      <c r="G120" s="119">
        <f>F120*E120</f>
        <v>0</v>
      </c>
    </row>
    <row r="121" spans="1:7" s="33" customFormat="1">
      <c r="A121" s="16"/>
      <c r="B121" s="98"/>
      <c r="C121" s="99"/>
      <c r="D121" s="100"/>
      <c r="E121" s="27"/>
      <c r="F121" s="128"/>
      <c r="G121" s="119"/>
    </row>
    <row r="122" spans="1:7" s="11" customFormat="1" ht="12.75" customHeight="1">
      <c r="A122" s="39"/>
      <c r="B122" s="102"/>
      <c r="C122" s="15" t="s">
        <v>157</v>
      </c>
      <c r="D122" s="12"/>
      <c r="E122" s="27"/>
      <c r="F122" s="130"/>
      <c r="G122" s="131"/>
    </row>
    <row r="123" spans="1:7" s="11" customFormat="1" ht="12.75" customHeight="1">
      <c r="A123" s="39"/>
      <c r="B123" s="102"/>
      <c r="C123" s="22"/>
      <c r="D123" s="12"/>
      <c r="E123" s="27"/>
      <c r="F123" s="130"/>
      <c r="G123" s="131"/>
    </row>
    <row r="124" spans="1:7" s="11" customFormat="1" ht="62.5">
      <c r="A124" s="16" t="s">
        <v>158</v>
      </c>
      <c r="B124" s="24" t="s">
        <v>159</v>
      </c>
      <c r="C124" s="9" t="s">
        <v>160</v>
      </c>
      <c r="D124" s="12" t="s">
        <v>161</v>
      </c>
      <c r="E124" s="28">
        <v>3</v>
      </c>
      <c r="F124"/>
      <c r="G124" s="119">
        <f>F124*E124</f>
        <v>0</v>
      </c>
    </row>
    <row r="125" spans="1:7" s="11" customFormat="1" ht="12.75" customHeight="1">
      <c r="A125" s="39"/>
      <c r="B125" s="102"/>
      <c r="C125" s="25"/>
      <c r="D125" s="12"/>
      <c r="E125" s="28"/>
      <c r="F125" s="121"/>
      <c r="G125" s="131"/>
    </row>
    <row r="126" spans="1:7" s="11" customFormat="1" ht="62.5">
      <c r="A126" s="16" t="s">
        <v>162</v>
      </c>
      <c r="B126" s="24" t="s">
        <v>163</v>
      </c>
      <c r="C126" s="9" t="s">
        <v>164</v>
      </c>
      <c r="D126" s="12" t="s">
        <v>161</v>
      </c>
      <c r="E126" s="28">
        <v>3</v>
      </c>
      <c r="F126"/>
      <c r="G126" s="119">
        <f t="shared" ref="G126" si="14">F126*E126</f>
        <v>0</v>
      </c>
    </row>
    <row r="127" spans="1:7" s="11" customFormat="1" ht="12.75" customHeight="1">
      <c r="A127" s="39"/>
      <c r="B127" s="102"/>
      <c r="C127" s="25"/>
      <c r="D127" s="12"/>
      <c r="E127" s="28"/>
      <c r="F127" s="121"/>
      <c r="G127" s="131"/>
    </row>
    <row r="128" spans="1:7" s="11" customFormat="1" ht="62.5">
      <c r="A128" s="16" t="s">
        <v>165</v>
      </c>
      <c r="B128" s="24" t="s">
        <v>166</v>
      </c>
      <c r="C128" s="9" t="s">
        <v>167</v>
      </c>
      <c r="D128" s="12" t="s">
        <v>161</v>
      </c>
      <c r="E128" s="28">
        <v>3</v>
      </c>
      <c r="F128"/>
      <c r="G128" s="119">
        <f t="shared" ref="G128" si="15">F128*E128</f>
        <v>0</v>
      </c>
    </row>
    <row r="129" spans="1:7" s="11" customFormat="1" ht="12.75" customHeight="1">
      <c r="A129" s="39"/>
      <c r="B129" s="102"/>
      <c r="C129" s="9"/>
      <c r="D129" s="12"/>
      <c r="E129" s="28"/>
      <c r="F129" s="121"/>
      <c r="G129" s="131"/>
    </row>
    <row r="130" spans="1:7" s="11" customFormat="1" ht="62.5">
      <c r="A130" s="16" t="s">
        <v>168</v>
      </c>
      <c r="B130" s="24" t="s">
        <v>169</v>
      </c>
      <c r="C130" s="9" t="s">
        <v>170</v>
      </c>
      <c r="D130" s="12" t="s">
        <v>161</v>
      </c>
      <c r="E130" s="28">
        <v>15</v>
      </c>
      <c r="F130"/>
      <c r="G130" s="119">
        <f t="shared" ref="G130" si="16">F130*E130</f>
        <v>0</v>
      </c>
    </row>
    <row r="131" spans="1:7" s="11" customFormat="1" ht="12.75" customHeight="1">
      <c r="A131" s="39"/>
      <c r="B131" s="102"/>
      <c r="C131" s="9"/>
      <c r="D131" s="12"/>
      <c r="E131" s="28"/>
      <c r="F131" s="121"/>
      <c r="G131" s="131"/>
    </row>
    <row r="132" spans="1:7" s="11" customFormat="1" ht="62.5">
      <c r="A132" s="16" t="s">
        <v>171</v>
      </c>
      <c r="B132" s="24" t="s">
        <v>172</v>
      </c>
      <c r="C132" s="9" t="s">
        <v>173</v>
      </c>
      <c r="D132" s="12" t="s">
        <v>161</v>
      </c>
      <c r="E132" s="28">
        <v>5</v>
      </c>
      <c r="F132"/>
      <c r="G132" s="119">
        <f t="shared" ref="G132" si="17">F132*E132</f>
        <v>0</v>
      </c>
    </row>
    <row r="133" spans="1:7" s="11" customFormat="1" ht="12.75" customHeight="1">
      <c r="A133" s="39"/>
      <c r="B133" s="102"/>
      <c r="C133" s="9"/>
      <c r="D133" s="12"/>
      <c r="E133" s="28"/>
      <c r="F133" s="121"/>
      <c r="G133" s="131"/>
    </row>
    <row r="134" spans="1:7" s="11" customFormat="1" ht="62.5">
      <c r="A134" s="16" t="s">
        <v>174</v>
      </c>
      <c r="B134" s="24" t="s">
        <v>175</v>
      </c>
      <c r="C134" s="9" t="s">
        <v>176</v>
      </c>
      <c r="D134" s="12" t="s">
        <v>161</v>
      </c>
      <c r="E134" s="28">
        <v>40</v>
      </c>
      <c r="F134" s="162"/>
      <c r="G134" s="119">
        <f t="shared" ref="G134" si="18">F134*E134</f>
        <v>0</v>
      </c>
    </row>
    <row r="135" spans="1:7" customFormat="1" ht="12.75" customHeight="1">
      <c r="A135" s="39"/>
      <c r="B135" s="102"/>
      <c r="C135" s="26"/>
      <c r="D135" s="19"/>
      <c r="E135" s="28"/>
      <c r="F135" s="121"/>
      <c r="G135" s="131"/>
    </row>
    <row r="136" spans="1:7" customFormat="1" ht="62.5">
      <c r="A136" s="16" t="s">
        <v>177</v>
      </c>
      <c r="B136" s="24" t="s">
        <v>178</v>
      </c>
      <c r="C136" s="26" t="s">
        <v>179</v>
      </c>
      <c r="D136" s="19" t="s">
        <v>161</v>
      </c>
      <c r="E136" s="28">
        <v>4</v>
      </c>
      <c r="G136" s="119">
        <f t="shared" ref="G136" si="19">F136*E136</f>
        <v>0</v>
      </c>
    </row>
    <row r="137" spans="1:7" s="11" customFormat="1" ht="12.75" customHeight="1">
      <c r="A137" s="39"/>
      <c r="B137" s="102"/>
      <c r="C137" s="25"/>
      <c r="D137" s="12"/>
      <c r="E137" s="28"/>
      <c r="F137" s="130"/>
      <c r="G137" s="131"/>
    </row>
    <row r="138" spans="1:7" s="11" customFormat="1" ht="75">
      <c r="A138" s="16" t="s">
        <v>180</v>
      </c>
      <c r="B138" s="24" t="s">
        <v>181</v>
      </c>
      <c r="C138" s="9" t="s">
        <v>182</v>
      </c>
      <c r="D138" s="12" t="s">
        <v>161</v>
      </c>
      <c r="E138" s="28">
        <v>5</v>
      </c>
      <c r="F138" s="162"/>
      <c r="G138" s="119">
        <f t="shared" ref="G138" si="20">F138*E138</f>
        <v>0</v>
      </c>
    </row>
    <row r="139" spans="1:7" s="11" customFormat="1" ht="12.75" customHeight="1">
      <c r="A139" s="39"/>
      <c r="B139" s="102"/>
      <c r="C139" s="25"/>
      <c r="D139" s="12"/>
      <c r="E139" s="28"/>
      <c r="F139" s="121"/>
      <c r="G139" s="131"/>
    </row>
    <row r="140" spans="1:7" s="11" customFormat="1" ht="75">
      <c r="A140" s="16" t="s">
        <v>183</v>
      </c>
      <c r="B140" s="24" t="s">
        <v>184</v>
      </c>
      <c r="C140" s="9" t="s">
        <v>185</v>
      </c>
      <c r="D140" s="12" t="s">
        <v>161</v>
      </c>
      <c r="E140" s="28">
        <v>105</v>
      </c>
      <c r="F140"/>
      <c r="G140" s="119">
        <f t="shared" ref="G140" si="21">F140*E140</f>
        <v>0</v>
      </c>
    </row>
    <row r="141" spans="1:7" s="11" customFormat="1" ht="12.75" customHeight="1">
      <c r="A141" s="39"/>
      <c r="B141" s="102"/>
      <c r="C141" s="25"/>
      <c r="D141" s="12"/>
      <c r="E141" s="28"/>
      <c r="F141" s="130"/>
      <c r="G141" s="131"/>
    </row>
    <row r="142" spans="1:7" s="11" customFormat="1" ht="62.5">
      <c r="A142" s="16" t="s">
        <v>186</v>
      </c>
      <c r="B142" s="24" t="s">
        <v>187</v>
      </c>
      <c r="C142" s="9" t="s">
        <v>188</v>
      </c>
      <c r="D142" s="12" t="s">
        <v>24</v>
      </c>
      <c r="E142" s="28">
        <v>25</v>
      </c>
      <c r="F142" s="162"/>
      <c r="G142" s="119">
        <f t="shared" ref="G142" si="22">F142*E142</f>
        <v>0</v>
      </c>
    </row>
    <row r="143" spans="1:7" customFormat="1" ht="12.75" customHeight="1">
      <c r="A143" s="39"/>
      <c r="B143" s="102"/>
      <c r="C143" s="103"/>
      <c r="D143" s="19"/>
      <c r="E143" s="28"/>
      <c r="F143" s="130"/>
      <c r="G143" s="131"/>
    </row>
    <row r="144" spans="1:7" customFormat="1" ht="50">
      <c r="A144" s="16" t="s">
        <v>189</v>
      </c>
      <c r="B144" s="24" t="s">
        <v>190</v>
      </c>
      <c r="C144" s="26" t="s">
        <v>191</v>
      </c>
      <c r="D144" s="19" t="s">
        <v>24</v>
      </c>
      <c r="E144" s="28">
        <v>25</v>
      </c>
      <c r="F144" s="162"/>
      <c r="G144" s="119">
        <f t="shared" ref="G144" si="23">F144*E144</f>
        <v>0</v>
      </c>
    </row>
    <row r="145" spans="1:7" s="1" customFormat="1" ht="12.75" customHeight="1">
      <c r="A145" s="39"/>
      <c r="B145" s="10"/>
      <c r="C145" s="81"/>
      <c r="D145" s="19"/>
      <c r="E145" s="27"/>
      <c r="F145" s="121"/>
      <c r="G145" s="119"/>
    </row>
    <row r="146" spans="1:7" customFormat="1" ht="12.75" customHeight="1">
      <c r="A146" s="12"/>
      <c r="B146" s="98"/>
      <c r="C146" s="15" t="s">
        <v>192</v>
      </c>
      <c r="D146" s="29"/>
      <c r="E146" s="140"/>
      <c r="F146" s="130"/>
      <c r="G146" s="119"/>
    </row>
    <row r="147" spans="1:7" customFormat="1" ht="12.75" customHeight="1">
      <c r="B147" s="10"/>
      <c r="C147" s="104"/>
      <c r="D147" s="29"/>
      <c r="E147" s="140"/>
      <c r="F147" s="121"/>
      <c r="G147" s="119"/>
    </row>
    <row r="148" spans="1:7" customFormat="1" ht="40">
      <c r="A148" s="16" t="s">
        <v>193</v>
      </c>
      <c r="B148" s="10" t="s">
        <v>194</v>
      </c>
      <c r="C148" s="81" t="s">
        <v>195</v>
      </c>
      <c r="D148" s="19" t="s">
        <v>196</v>
      </c>
      <c r="E148" s="27">
        <v>30000</v>
      </c>
      <c r="G148" s="119">
        <f>F148*E148</f>
        <v>0</v>
      </c>
    </row>
    <row r="149" spans="1:7" customFormat="1" ht="12.75" customHeight="1">
      <c r="A149" s="29"/>
      <c r="B149" s="10"/>
      <c r="C149" s="26"/>
      <c r="D149" s="19"/>
      <c r="E149" s="28"/>
      <c r="F149" s="120"/>
      <c r="G149" s="119"/>
    </row>
    <row r="150" spans="1:7" customFormat="1" ht="40">
      <c r="A150" s="16" t="s">
        <v>197</v>
      </c>
      <c r="B150" s="10" t="s">
        <v>198</v>
      </c>
      <c r="C150" s="26" t="s">
        <v>199</v>
      </c>
      <c r="D150" s="19" t="s">
        <v>196</v>
      </c>
      <c r="E150" s="27">
        <v>25000</v>
      </c>
      <c r="G150" s="119">
        <f>F150*E150</f>
        <v>0</v>
      </c>
    </row>
    <row r="151" spans="1:7" customFormat="1" ht="12.75" customHeight="1">
      <c r="A151" s="29"/>
      <c r="B151" s="10"/>
      <c r="C151" s="26"/>
      <c r="D151" s="19"/>
      <c r="E151" s="28"/>
      <c r="F151" s="120"/>
      <c r="G151" s="119"/>
    </row>
    <row r="152" spans="1:7" customFormat="1" ht="40">
      <c r="A152" s="16" t="s">
        <v>200</v>
      </c>
      <c r="B152" s="10" t="s">
        <v>201</v>
      </c>
      <c r="C152" s="26" t="s">
        <v>202</v>
      </c>
      <c r="D152" s="19" t="s">
        <v>196</v>
      </c>
      <c r="E152" s="27">
        <v>13000</v>
      </c>
      <c r="G152" s="119">
        <f>F152*E152</f>
        <v>0</v>
      </c>
    </row>
    <row r="153" spans="1:7" customFormat="1" ht="12.75" customHeight="1">
      <c r="A153" s="29"/>
      <c r="B153" s="10"/>
      <c r="C153" s="26"/>
      <c r="D153" s="19"/>
      <c r="E153" s="54"/>
      <c r="F153" s="120"/>
      <c r="G153" s="119"/>
    </row>
    <row r="154" spans="1:7" customFormat="1" ht="40">
      <c r="A154" s="16" t="s">
        <v>203</v>
      </c>
      <c r="B154" s="10" t="s">
        <v>114</v>
      </c>
      <c r="C154" s="26" t="s">
        <v>204</v>
      </c>
      <c r="D154" s="19" t="s">
        <v>196</v>
      </c>
      <c r="E154" s="27">
        <v>500</v>
      </c>
      <c r="G154" s="119">
        <f>F154*E154</f>
        <v>0</v>
      </c>
    </row>
    <row r="155" spans="1:7" customFormat="1" ht="12.75" customHeight="1">
      <c r="A155" s="29"/>
      <c r="B155" s="105"/>
      <c r="C155" s="79"/>
      <c r="D155" s="29"/>
      <c r="E155" s="55"/>
      <c r="F155" s="121"/>
      <c r="G155" s="119"/>
    </row>
    <row r="156" spans="1:7" customFormat="1" ht="37.5">
      <c r="A156" s="16" t="s">
        <v>205</v>
      </c>
      <c r="B156" s="105" t="s">
        <v>131</v>
      </c>
      <c r="C156" s="81" t="s">
        <v>206</v>
      </c>
      <c r="D156" s="19" t="s">
        <v>126</v>
      </c>
      <c r="E156" s="30">
        <v>5000</v>
      </c>
      <c r="G156" s="119">
        <f>F156*E156</f>
        <v>0</v>
      </c>
    </row>
    <row r="157" spans="1:7" customFormat="1" ht="12.75" customHeight="1">
      <c r="A157" s="29"/>
      <c r="B157" s="105"/>
      <c r="C157" s="79"/>
      <c r="D157" s="29"/>
      <c r="E157" s="27"/>
      <c r="F157" s="121"/>
      <c r="G157" s="119"/>
    </row>
    <row r="158" spans="1:7" customFormat="1" ht="37.5">
      <c r="A158" s="16" t="s">
        <v>207</v>
      </c>
      <c r="B158" s="105" t="s">
        <v>134</v>
      </c>
      <c r="C158" s="81" t="s">
        <v>208</v>
      </c>
      <c r="D158" s="19" t="s">
        <v>126</v>
      </c>
      <c r="E158" s="30">
        <v>14000</v>
      </c>
      <c r="G158" s="119">
        <f>F158*E158</f>
        <v>0</v>
      </c>
    </row>
    <row r="159" spans="1:7" customFormat="1" ht="12.75" customHeight="1">
      <c r="A159" s="29"/>
      <c r="B159" s="10"/>
      <c r="C159" s="26"/>
      <c r="D159" s="19"/>
      <c r="E159" s="54"/>
      <c r="F159" s="120"/>
      <c r="G159" s="119"/>
    </row>
    <row r="160" spans="1:7" customFormat="1" ht="12.75" customHeight="1">
      <c r="A160" s="86"/>
      <c r="B160" s="10"/>
      <c r="C160" s="106" t="s">
        <v>209</v>
      </c>
      <c r="D160" s="19"/>
      <c r="E160" s="28"/>
      <c r="F160" s="120"/>
      <c r="G160" s="119"/>
    </row>
    <row r="161" spans="1:7" customFormat="1" ht="12.75" customHeight="1">
      <c r="A161" s="107"/>
      <c r="B161" s="56"/>
      <c r="D161" s="29"/>
      <c r="E161" s="140"/>
      <c r="F161" s="130"/>
      <c r="G161" s="119"/>
    </row>
    <row r="162" spans="1:7" customFormat="1" ht="112.5">
      <c r="A162" s="16"/>
      <c r="B162" s="105" t="s">
        <v>82</v>
      </c>
      <c r="C162" s="81" t="s">
        <v>210</v>
      </c>
      <c r="D162" s="19"/>
      <c r="E162" s="30"/>
      <c r="G162" s="119"/>
    </row>
    <row r="163" spans="1:7" customFormat="1" ht="12.75" customHeight="1">
      <c r="A163" s="5"/>
      <c r="B163" s="56"/>
      <c r="C163" s="103"/>
      <c r="D163" s="19"/>
      <c r="E163" s="140"/>
      <c r="F163" s="130"/>
      <c r="G163" s="119"/>
    </row>
    <row r="164" spans="1:7" customFormat="1" ht="87.5">
      <c r="A164" s="5"/>
      <c r="B164" s="86" t="s">
        <v>211</v>
      </c>
      <c r="C164" s="26" t="s">
        <v>212</v>
      </c>
      <c r="D164" s="19"/>
      <c r="E164" s="140"/>
      <c r="F164" s="130"/>
      <c r="G164" s="119"/>
    </row>
    <row r="165" spans="1:7" customFormat="1" ht="12.75" customHeight="1">
      <c r="A165" s="5"/>
      <c r="B165" s="56"/>
      <c r="C165" s="103"/>
      <c r="D165" s="19"/>
      <c r="E165" s="140"/>
      <c r="F165" s="130"/>
      <c r="G165" s="119"/>
    </row>
    <row r="166" spans="1:7" customFormat="1" ht="75">
      <c r="A166" s="5"/>
      <c r="B166" s="86" t="s">
        <v>213</v>
      </c>
      <c r="C166" s="26" t="s">
        <v>214</v>
      </c>
      <c r="D166" s="19"/>
      <c r="E166" s="140"/>
      <c r="F166" s="130"/>
      <c r="G166" s="119"/>
    </row>
    <row r="167" spans="1:7" customFormat="1" ht="12.75" customHeight="1">
      <c r="A167" s="5"/>
      <c r="B167" s="12"/>
      <c r="C167" s="1"/>
      <c r="D167" s="19"/>
      <c r="E167" s="140"/>
      <c r="F167" s="130"/>
      <c r="G167" s="119"/>
    </row>
    <row r="168" spans="1:7" customFormat="1" ht="100">
      <c r="A168" s="5"/>
      <c r="B168" s="86" t="s">
        <v>215</v>
      </c>
      <c r="C168" s="26" t="s">
        <v>216</v>
      </c>
      <c r="D168" s="19"/>
      <c r="E168" s="140"/>
      <c r="F168" s="120"/>
      <c r="G168" s="119"/>
    </row>
    <row r="169" spans="1:7" customFormat="1" ht="12.75" customHeight="1">
      <c r="A169" s="5"/>
      <c r="B169" s="56"/>
      <c r="C169" s="1"/>
      <c r="D169" s="19"/>
      <c r="E169" s="140"/>
      <c r="F169" s="121"/>
      <c r="G169" s="119"/>
    </row>
    <row r="170" spans="1:7" customFormat="1" ht="87.5">
      <c r="A170" s="5"/>
      <c r="B170" s="86" t="s">
        <v>217</v>
      </c>
      <c r="C170" s="26" t="s">
        <v>218</v>
      </c>
      <c r="D170" s="19"/>
      <c r="E170" s="140"/>
      <c r="F170" s="120"/>
      <c r="G170" s="119"/>
    </row>
    <row r="171" spans="1:7" customFormat="1" ht="12.75" customHeight="1">
      <c r="A171" s="5"/>
      <c r="B171" s="56"/>
      <c r="C171" s="26"/>
      <c r="D171" s="19"/>
      <c r="E171" s="140"/>
      <c r="F171" s="130"/>
      <c r="G171" s="119"/>
    </row>
    <row r="172" spans="1:7" customFormat="1" ht="87.5">
      <c r="A172" s="5"/>
      <c r="B172" s="86" t="s">
        <v>219</v>
      </c>
      <c r="C172" s="26" t="s">
        <v>220</v>
      </c>
      <c r="D172" s="19"/>
      <c r="E172" s="140"/>
      <c r="F172" s="120"/>
      <c r="G172" s="119"/>
    </row>
    <row r="173" spans="1:7" customFormat="1" ht="12.75" customHeight="1">
      <c r="A173" s="5"/>
      <c r="B173" s="12"/>
      <c r="C173" s="1"/>
      <c r="D173" s="19"/>
      <c r="E173" s="140"/>
      <c r="F173" s="121"/>
      <c r="G173" s="119"/>
    </row>
    <row r="174" spans="1:7" customFormat="1" ht="87.5">
      <c r="A174" s="5"/>
      <c r="B174" s="86" t="s">
        <v>221</v>
      </c>
      <c r="C174" s="26" t="s">
        <v>222</v>
      </c>
      <c r="D174" s="19"/>
      <c r="E174" s="140"/>
      <c r="F174" s="120"/>
      <c r="G174" s="119"/>
    </row>
    <row r="175" spans="1:7" customFormat="1" ht="12.75" customHeight="1">
      <c r="B175" s="56"/>
      <c r="C175" s="26"/>
      <c r="D175" s="19"/>
      <c r="E175" s="140"/>
      <c r="F175" s="130"/>
      <c r="G175" s="119"/>
    </row>
    <row r="176" spans="1:7" customFormat="1" ht="101">
      <c r="B176" s="16" t="s">
        <v>223</v>
      </c>
      <c r="C176" s="26" t="s">
        <v>224</v>
      </c>
      <c r="D176" s="12"/>
      <c r="E176" s="140"/>
      <c r="F176" s="120"/>
      <c r="G176" s="121"/>
    </row>
    <row r="177" spans="1:7" customFormat="1" ht="12.75" customHeight="1">
      <c r="B177" s="56"/>
      <c r="C177" s="26"/>
      <c r="D177" s="19"/>
      <c r="E177" s="140"/>
      <c r="F177" s="130"/>
      <c r="G177" s="119"/>
    </row>
    <row r="178" spans="1:7" customFormat="1" ht="100">
      <c r="B178" s="16" t="s">
        <v>225</v>
      </c>
      <c r="C178" s="26" t="s">
        <v>226</v>
      </c>
      <c r="D178" s="12"/>
      <c r="E178" s="140"/>
      <c r="F178" s="120"/>
      <c r="G178" s="121"/>
    </row>
    <row r="179" spans="1:7" customFormat="1" ht="12.75" customHeight="1">
      <c r="A179" s="107"/>
      <c r="B179" s="56"/>
      <c r="C179" s="26"/>
      <c r="D179" s="19"/>
      <c r="E179" s="140"/>
      <c r="F179" s="130"/>
      <c r="G179" s="119"/>
    </row>
    <row r="180" spans="1:7" customFormat="1" ht="65">
      <c r="A180" s="86"/>
      <c r="B180" s="1"/>
      <c r="C180" s="26" t="s">
        <v>227</v>
      </c>
      <c r="D180" s="19"/>
      <c r="E180" s="140"/>
      <c r="F180" s="120"/>
      <c r="G180" s="119"/>
    </row>
    <row r="181" spans="1:7" customFormat="1" ht="12.75" customHeight="1">
      <c r="B181" s="10"/>
      <c r="C181" s="26"/>
      <c r="D181" s="19"/>
      <c r="E181" s="28"/>
      <c r="F181" s="120"/>
      <c r="G181" s="119"/>
    </row>
    <row r="182" spans="1:7" customFormat="1" ht="12.75" customHeight="1">
      <c r="B182" s="10"/>
      <c r="C182" s="20" t="s">
        <v>228</v>
      </c>
      <c r="D182" s="19"/>
      <c r="E182" s="28"/>
      <c r="F182" s="120"/>
      <c r="G182" s="119"/>
    </row>
    <row r="183" spans="1:7" customFormat="1" ht="12.75" customHeight="1">
      <c r="B183" s="21"/>
      <c r="C183" s="26"/>
      <c r="D183" s="19"/>
      <c r="E183" s="28"/>
      <c r="F183" s="120"/>
      <c r="G183" s="119"/>
    </row>
    <row r="184" spans="1:7" customFormat="1" ht="37.5">
      <c r="A184" s="16" t="s">
        <v>229</v>
      </c>
      <c r="B184" s="10" t="s">
        <v>230</v>
      </c>
      <c r="C184" s="26" t="s">
        <v>231</v>
      </c>
      <c r="D184" s="19" t="s">
        <v>126</v>
      </c>
      <c r="E184" s="28">
        <v>800</v>
      </c>
      <c r="G184" s="119">
        <f>F184*E184</f>
        <v>0</v>
      </c>
    </row>
    <row r="185" spans="1:7" customFormat="1" ht="12.75" customHeight="1">
      <c r="B185" s="21"/>
      <c r="C185" s="26"/>
      <c r="D185" s="19"/>
      <c r="E185" s="54"/>
      <c r="F185" s="120"/>
      <c r="G185" s="119"/>
    </row>
    <row r="186" spans="1:7" customFormat="1" ht="25">
      <c r="A186" s="16" t="s">
        <v>232</v>
      </c>
      <c r="B186" s="10" t="s">
        <v>233</v>
      </c>
      <c r="C186" s="26" t="s">
        <v>234</v>
      </c>
      <c r="D186" s="19" t="s">
        <v>24</v>
      </c>
      <c r="E186" s="28">
        <v>4</v>
      </c>
      <c r="F186" s="162"/>
      <c r="G186" s="119">
        <f>F186*E186</f>
        <v>0</v>
      </c>
    </row>
    <row r="187" spans="1:7" customFormat="1" ht="12" customHeight="1">
      <c r="B187" s="21"/>
      <c r="C187" s="26"/>
      <c r="D187" s="19"/>
      <c r="E187" s="54"/>
      <c r="F187" s="120"/>
      <c r="G187" s="119"/>
    </row>
    <row r="188" spans="1:7" customFormat="1" ht="25">
      <c r="A188" s="16" t="s">
        <v>235</v>
      </c>
      <c r="B188" s="10" t="s">
        <v>236</v>
      </c>
      <c r="C188" s="26" t="s">
        <v>237</v>
      </c>
      <c r="D188" s="19" t="s">
        <v>24</v>
      </c>
      <c r="E188" s="28">
        <v>4</v>
      </c>
      <c r="F188" s="162"/>
      <c r="G188" s="119">
        <f>F188*E188</f>
        <v>0</v>
      </c>
    </row>
    <row r="189" spans="1:7" customFormat="1" ht="12" customHeight="1">
      <c r="B189" s="10"/>
      <c r="C189" s="26"/>
      <c r="D189" s="19"/>
      <c r="E189" s="28"/>
      <c r="F189" s="120"/>
      <c r="G189" s="119"/>
    </row>
    <row r="190" spans="1:7" s="11" customFormat="1" ht="13">
      <c r="A190" s="16"/>
      <c r="B190" s="6"/>
      <c r="C190" s="15" t="s">
        <v>238</v>
      </c>
      <c r="D190" s="175"/>
      <c r="E190" s="141"/>
      <c r="F190" s="131"/>
      <c r="G190" s="131"/>
    </row>
    <row r="191" spans="1:7" s="11" customFormat="1" ht="12" customHeight="1">
      <c r="A191" s="6"/>
      <c r="B191" s="22"/>
      <c r="C191" s="22"/>
      <c r="D191" s="12"/>
      <c r="E191" s="27"/>
      <c r="F191" s="121"/>
      <c r="G191" s="121"/>
    </row>
    <row r="192" spans="1:7" s="11" customFormat="1" ht="50">
      <c r="A192" s="16" t="s">
        <v>239</v>
      </c>
      <c r="B192" s="24" t="s">
        <v>240</v>
      </c>
      <c r="C192" s="26" t="s">
        <v>241</v>
      </c>
      <c r="D192" s="12" t="s">
        <v>161</v>
      </c>
      <c r="E192" s="27">
        <v>10</v>
      </c>
      <c r="F192" s="162"/>
      <c r="G192" s="119">
        <f>F192*E192</f>
        <v>0</v>
      </c>
    </row>
    <row r="193" spans="1:7" s="11" customFormat="1" ht="12" customHeight="1">
      <c r="A193" s="6"/>
      <c r="B193" s="22"/>
      <c r="C193" s="9"/>
      <c r="D193" s="146"/>
      <c r="E193" s="55"/>
      <c r="F193" s="121"/>
      <c r="G193" s="121"/>
    </row>
    <row r="194" spans="1:7" s="11" customFormat="1" ht="37.5">
      <c r="A194" s="16" t="s">
        <v>242</v>
      </c>
      <c r="B194" s="24" t="s">
        <v>243</v>
      </c>
      <c r="C194" s="9" t="s">
        <v>244</v>
      </c>
      <c r="D194" s="12" t="s">
        <v>24</v>
      </c>
      <c r="E194" s="27">
        <v>40</v>
      </c>
      <c r="F194" s="162"/>
      <c r="G194" s="119">
        <f t="shared" ref="G194" si="24">F194*E194</f>
        <v>0</v>
      </c>
    </row>
    <row r="195" spans="1:7" s="22" customFormat="1" ht="12" customHeight="1">
      <c r="A195" s="6"/>
      <c r="D195" s="12"/>
      <c r="E195" s="55"/>
      <c r="F195" s="121"/>
      <c r="G195" s="121"/>
    </row>
    <row r="196" spans="1:7" s="11" customFormat="1" ht="37.5">
      <c r="A196" s="16" t="s">
        <v>245</v>
      </c>
      <c r="B196" s="24" t="s">
        <v>246</v>
      </c>
      <c r="C196" s="9" t="s">
        <v>247</v>
      </c>
      <c r="D196" s="12" t="s">
        <v>24</v>
      </c>
      <c r="E196" s="27">
        <v>5</v>
      </c>
      <c r="F196" s="162"/>
      <c r="G196" s="119">
        <f t="shared" ref="G196" si="25">F196*E196</f>
        <v>0</v>
      </c>
    </row>
    <row r="197" spans="1:7" s="22" customFormat="1" ht="12" customHeight="1">
      <c r="A197" s="6"/>
      <c r="D197" s="12"/>
      <c r="E197" s="55"/>
      <c r="F197" s="121"/>
      <c r="G197" s="121"/>
    </row>
    <row r="198" spans="1:7" s="11" customFormat="1" ht="62.5">
      <c r="A198" s="16" t="s">
        <v>248</v>
      </c>
      <c r="B198" s="24" t="s">
        <v>249</v>
      </c>
      <c r="C198" s="9" t="s">
        <v>250</v>
      </c>
      <c r="D198" s="12" t="s">
        <v>161</v>
      </c>
      <c r="E198" s="27">
        <v>50</v>
      </c>
      <c r="F198" s="162"/>
      <c r="G198" s="119">
        <f t="shared" ref="G198" si="26">F198*E198</f>
        <v>0</v>
      </c>
    </row>
    <row r="199" spans="1:7" s="11" customFormat="1" ht="12" customHeight="1">
      <c r="A199" s="16"/>
      <c r="B199" s="24"/>
      <c r="C199" s="9"/>
      <c r="D199" s="12"/>
      <c r="E199" s="137"/>
      <c r="F199" s="119"/>
      <c r="G199" s="119"/>
    </row>
    <row r="200" spans="1:7" s="11" customFormat="1" ht="13">
      <c r="A200" s="39"/>
      <c r="B200" s="170"/>
      <c r="C200" s="171" t="s">
        <v>251</v>
      </c>
      <c r="D200" s="12"/>
      <c r="E200" s="55"/>
      <c r="F200" s="131"/>
      <c r="G200" s="131"/>
    </row>
    <row r="201" spans="1:7" s="11" customFormat="1" ht="12" customHeight="1">
      <c r="A201" s="64"/>
      <c r="B201" s="22"/>
      <c r="C201" s="9"/>
      <c r="D201" s="12"/>
      <c r="E201" s="28"/>
      <c r="F201" s="132"/>
      <c r="G201" s="131"/>
    </row>
    <row r="202" spans="1:7" s="11" customFormat="1" ht="50">
      <c r="A202" s="16" t="s">
        <v>252</v>
      </c>
      <c r="B202" s="24" t="s">
        <v>253</v>
      </c>
      <c r="C202" s="9" t="s">
        <v>254</v>
      </c>
      <c r="D202" s="12" t="s">
        <v>24</v>
      </c>
      <c r="E202" s="28">
        <v>10</v>
      </c>
      <c r="F202"/>
      <c r="G202" s="119">
        <f>F202*E202</f>
        <v>0</v>
      </c>
    </row>
    <row r="203" spans="1:7" s="11" customFormat="1" ht="12" customHeight="1">
      <c r="A203" s="64"/>
      <c r="B203" s="22"/>
      <c r="C203" s="9"/>
      <c r="D203" s="12"/>
      <c r="E203" s="28"/>
      <c r="F203" s="132"/>
      <c r="G203" s="131"/>
    </row>
    <row r="204" spans="1:7" s="11" customFormat="1" ht="50">
      <c r="A204" s="16" t="s">
        <v>255</v>
      </c>
      <c r="B204" s="24" t="s">
        <v>256</v>
      </c>
      <c r="C204" s="9" t="s">
        <v>257</v>
      </c>
      <c r="D204" s="12" t="s">
        <v>24</v>
      </c>
      <c r="E204" s="28">
        <v>10</v>
      </c>
      <c r="F204"/>
      <c r="G204" s="119">
        <f>F204*E204</f>
        <v>0</v>
      </c>
    </row>
    <row r="205" spans="1:7" s="11" customFormat="1" ht="12" customHeight="1">
      <c r="A205" s="64"/>
      <c r="B205" s="22"/>
      <c r="C205" s="9"/>
      <c r="D205" s="12"/>
      <c r="E205" s="28"/>
      <c r="F205" s="121"/>
      <c r="G205" s="119"/>
    </row>
    <row r="206" spans="1:7" s="11" customFormat="1" ht="25">
      <c r="A206" s="16" t="s">
        <v>258</v>
      </c>
      <c r="B206" s="24" t="s">
        <v>259</v>
      </c>
      <c r="C206" s="26" t="s">
        <v>260</v>
      </c>
      <c r="D206" s="12" t="s">
        <v>196</v>
      </c>
      <c r="E206" s="27">
        <v>3000</v>
      </c>
      <c r="F206"/>
      <c r="G206" s="119">
        <f>F206*E206</f>
        <v>0</v>
      </c>
    </row>
    <row r="207" spans="1:7" s="11" customFormat="1" ht="12" customHeight="1">
      <c r="A207" s="64"/>
      <c r="B207" s="22"/>
      <c r="C207" s="26"/>
      <c r="D207" s="12"/>
      <c r="E207" s="27"/>
      <c r="F207" s="121"/>
      <c r="G207" s="119"/>
    </row>
    <row r="208" spans="1:7" customFormat="1" ht="37.5">
      <c r="A208" s="16" t="s">
        <v>261</v>
      </c>
      <c r="B208" s="24" t="s">
        <v>262</v>
      </c>
      <c r="C208" s="9" t="s">
        <v>263</v>
      </c>
      <c r="D208" s="35" t="s">
        <v>24</v>
      </c>
      <c r="E208" s="28">
        <v>1</v>
      </c>
      <c r="F208" s="162"/>
      <c r="G208" s="119">
        <f>F208*E208</f>
        <v>0</v>
      </c>
    </row>
    <row r="209" spans="1:7" s="22" customFormat="1" ht="12" customHeight="1">
      <c r="A209" s="64"/>
      <c r="C209" s="38"/>
      <c r="D209" s="12"/>
      <c r="E209" s="27" t="s">
        <v>37</v>
      </c>
      <c r="F209" s="121"/>
      <c r="G209" s="121"/>
    </row>
    <row r="210" spans="1:7" s="11" customFormat="1" ht="13">
      <c r="A210" s="179" t="s">
        <v>264</v>
      </c>
      <c r="B210" s="22"/>
      <c r="C210" s="32" t="s">
        <v>265</v>
      </c>
      <c r="D210" s="12"/>
      <c r="E210" s="27"/>
      <c r="F210" s="121"/>
      <c r="G210" s="134"/>
    </row>
    <row r="211" spans="1:7" s="11" customFormat="1" ht="12" customHeight="1">
      <c r="A211" s="39"/>
      <c r="B211" s="22"/>
      <c r="C211" s="43"/>
      <c r="D211" s="12"/>
      <c r="E211" s="27"/>
      <c r="F211" s="121"/>
      <c r="G211" s="134"/>
    </row>
    <row r="212" spans="1:7" s="11" customFormat="1">
      <c r="A212" s="16" t="s">
        <v>266</v>
      </c>
      <c r="B212" s="24" t="s">
        <v>267</v>
      </c>
      <c r="C212" s="9" t="s">
        <v>268</v>
      </c>
      <c r="D212" s="12" t="s">
        <v>24</v>
      </c>
      <c r="E212" s="27">
        <v>4</v>
      </c>
      <c r="F212"/>
      <c r="G212" s="119">
        <f>F212*E212</f>
        <v>0</v>
      </c>
    </row>
    <row r="213" spans="1:7" s="11" customFormat="1" ht="12" customHeight="1">
      <c r="A213" s="39"/>
      <c r="B213" s="22"/>
      <c r="C213" s="22"/>
      <c r="D213" s="12"/>
      <c r="E213" s="27"/>
      <c r="F213" s="119"/>
      <c r="G213" s="119"/>
    </row>
    <row r="214" spans="1:7" s="11" customFormat="1" ht="14.5" customHeight="1">
      <c r="A214" s="16" t="s">
        <v>269</v>
      </c>
      <c r="B214" s="24" t="s">
        <v>270</v>
      </c>
      <c r="C214" s="9" t="s">
        <v>271</v>
      </c>
      <c r="D214" s="12" t="s">
        <v>24</v>
      </c>
      <c r="E214" s="27">
        <v>4</v>
      </c>
      <c r="F214"/>
      <c r="G214" s="119">
        <f t="shared" ref="G214" si="27">F214*E214</f>
        <v>0</v>
      </c>
    </row>
    <row r="215" spans="1:7" s="11" customFormat="1" ht="12" customHeight="1">
      <c r="A215" s="39"/>
      <c r="B215" s="22"/>
      <c r="C215" s="40"/>
      <c r="D215" s="12"/>
      <c r="E215" s="55"/>
      <c r="F215" s="121"/>
      <c r="G215" s="119"/>
    </row>
    <row r="216" spans="1:7" s="11" customFormat="1" ht="133.15" customHeight="1">
      <c r="A216" s="16" t="s">
        <v>272</v>
      </c>
      <c r="B216" s="24" t="s">
        <v>273</v>
      </c>
      <c r="C216" s="9" t="s">
        <v>274</v>
      </c>
      <c r="D216" s="12" t="s">
        <v>126</v>
      </c>
      <c r="E216" s="27">
        <v>300</v>
      </c>
      <c r="F216" s="162"/>
      <c r="G216" s="119">
        <f t="shared" ref="G216" si="28">F216*E216</f>
        <v>0</v>
      </c>
    </row>
    <row r="217" spans="1:7" s="11" customFormat="1" ht="12.75" customHeight="1">
      <c r="A217" s="39"/>
      <c r="B217" s="22"/>
      <c r="C217" s="40"/>
      <c r="D217" s="12"/>
      <c r="E217" s="27"/>
      <c r="F217" s="121"/>
      <c r="G217" s="119"/>
    </row>
    <row r="218" spans="1:7" s="11" customFormat="1" ht="133.9" customHeight="1">
      <c r="A218" s="16" t="s">
        <v>275</v>
      </c>
      <c r="B218" s="24" t="s">
        <v>276</v>
      </c>
      <c r="C218" s="9" t="s">
        <v>277</v>
      </c>
      <c r="D218" s="12" t="s">
        <v>126</v>
      </c>
      <c r="E218" s="27">
        <v>300</v>
      </c>
      <c r="F218" s="162"/>
      <c r="G218" s="119">
        <f t="shared" ref="G218" si="29">F218*E218</f>
        <v>0</v>
      </c>
    </row>
    <row r="219" spans="1:7" s="11" customFormat="1" ht="13">
      <c r="A219" s="39"/>
      <c r="B219" s="24"/>
      <c r="C219" s="9"/>
      <c r="D219" s="12"/>
      <c r="E219" s="27"/>
      <c r="F219" s="121"/>
      <c r="G219" s="119"/>
    </row>
    <row r="220" spans="1:7" s="11" customFormat="1" ht="12.75" customHeight="1">
      <c r="A220" s="180" t="s">
        <v>278</v>
      </c>
      <c r="B220" s="6"/>
      <c r="C220" s="15" t="s">
        <v>279</v>
      </c>
      <c r="D220" s="108"/>
      <c r="E220" s="142"/>
      <c r="F220" s="119"/>
      <c r="G220" s="119"/>
    </row>
    <row r="221" spans="1:7" s="11" customFormat="1" ht="13">
      <c r="A221" s="16"/>
      <c r="B221" s="6"/>
      <c r="C221" s="172" t="s">
        <v>280</v>
      </c>
      <c r="D221" s="108"/>
      <c r="E221" s="142"/>
      <c r="F221" s="119"/>
      <c r="G221" s="119"/>
    </row>
    <row r="222" spans="1:7" s="11" customFormat="1" ht="39" customHeight="1">
      <c r="A222" s="16" t="s">
        <v>281</v>
      </c>
      <c r="B222" s="6" t="s">
        <v>282</v>
      </c>
      <c r="C222" s="9" t="s">
        <v>283</v>
      </c>
      <c r="D222" s="12" t="s">
        <v>284</v>
      </c>
      <c r="E222" s="27">
        <v>100000</v>
      </c>
      <c r="F222"/>
      <c r="G222" s="119">
        <f>F222*E222</f>
        <v>0</v>
      </c>
    </row>
    <row r="223" spans="1:7" s="11" customFormat="1">
      <c r="A223" s="16"/>
      <c r="B223" s="6"/>
      <c r="C223" s="9"/>
      <c r="D223" s="12"/>
      <c r="E223" s="27"/>
      <c r="F223" s="121"/>
      <c r="G223" s="119"/>
    </row>
    <row r="224" spans="1:7" customFormat="1" ht="29.25" customHeight="1">
      <c r="A224" s="16" t="s">
        <v>285</v>
      </c>
      <c r="B224" s="24" t="s">
        <v>286</v>
      </c>
      <c r="C224" s="9" t="s">
        <v>287</v>
      </c>
      <c r="D224" s="12" t="s">
        <v>288</v>
      </c>
      <c r="E224" s="27">
        <v>120</v>
      </c>
      <c r="F224" s="162"/>
      <c r="G224" s="119">
        <f>F224*E224</f>
        <v>0</v>
      </c>
    </row>
    <row r="225" spans="1:7" customFormat="1" ht="12.75" customHeight="1">
      <c r="A225" s="16"/>
      <c r="B225" s="24"/>
      <c r="C225" s="9"/>
      <c r="D225" s="12"/>
      <c r="E225" s="27"/>
      <c r="F225" s="121"/>
      <c r="G225" s="119"/>
    </row>
    <row r="226" spans="1:7" s="11" customFormat="1">
      <c r="A226" s="16" t="s">
        <v>289</v>
      </c>
      <c r="B226" s="24" t="s">
        <v>290</v>
      </c>
      <c r="C226" s="9" t="s">
        <v>291</v>
      </c>
      <c r="D226" s="12" t="s">
        <v>292</v>
      </c>
      <c r="E226" s="137">
        <v>100000</v>
      </c>
      <c r="F226"/>
      <c r="G226" s="135">
        <f>F226*E226</f>
        <v>0</v>
      </c>
    </row>
    <row r="227" spans="1:7" s="11" customFormat="1">
      <c r="A227" s="16"/>
      <c r="B227" s="24"/>
      <c r="C227" s="9"/>
      <c r="D227" s="12"/>
      <c r="E227" s="137"/>
      <c r="F227" s="119"/>
      <c r="G227" s="135"/>
    </row>
    <row r="228" spans="1:7" s="11" customFormat="1" ht="25">
      <c r="A228" s="16" t="s">
        <v>293</v>
      </c>
      <c r="B228" s="24" t="s">
        <v>294</v>
      </c>
      <c r="C228" s="9" t="s">
        <v>295</v>
      </c>
      <c r="D228" s="12" t="s">
        <v>284</v>
      </c>
      <c r="E228" s="137">
        <v>100000</v>
      </c>
      <c r="F228"/>
      <c r="G228" s="135">
        <f>F228*E228</f>
        <v>0</v>
      </c>
    </row>
    <row r="229" spans="1:7" s="11" customFormat="1" ht="12.75" customHeight="1">
      <c r="A229" s="16"/>
      <c r="B229" s="24"/>
      <c r="C229" s="9"/>
      <c r="D229" s="12"/>
      <c r="E229" s="137"/>
      <c r="F229" s="119"/>
      <c r="G229" s="135"/>
    </row>
    <row r="230" spans="1:7" s="11" customFormat="1" ht="26.5" customHeight="1">
      <c r="A230" s="16" t="s">
        <v>296</v>
      </c>
      <c r="B230" s="24" t="s">
        <v>297</v>
      </c>
      <c r="C230" s="9" t="s">
        <v>298</v>
      </c>
      <c r="D230" s="12" t="s">
        <v>284</v>
      </c>
      <c r="E230" s="137">
        <v>100000</v>
      </c>
      <c r="F230"/>
      <c r="G230" s="135">
        <f>F230*E230</f>
        <v>0</v>
      </c>
    </row>
    <row r="231" spans="1:7" s="11" customFormat="1">
      <c r="A231" s="16"/>
      <c r="B231" s="24"/>
      <c r="C231" s="9"/>
      <c r="D231" s="12"/>
      <c r="E231" s="137"/>
      <c r="F231" s="119"/>
      <c r="G231" s="135"/>
    </row>
    <row r="232" spans="1:7" s="11" customFormat="1" ht="53.5" customHeight="1">
      <c r="A232" s="16" t="s">
        <v>299</v>
      </c>
      <c r="B232" s="24" t="s">
        <v>300</v>
      </c>
      <c r="C232" s="9" t="s">
        <v>301</v>
      </c>
      <c r="D232" s="12" t="s">
        <v>292</v>
      </c>
      <c r="E232" s="137">
        <v>100000</v>
      </c>
      <c r="F232"/>
      <c r="G232" s="135">
        <f>F232*E232</f>
        <v>0</v>
      </c>
    </row>
    <row r="233" spans="1:7" s="11" customFormat="1" ht="12.75" customHeight="1">
      <c r="A233" s="16"/>
      <c r="B233" s="24"/>
      <c r="C233" s="9"/>
      <c r="D233" s="12"/>
      <c r="E233" s="137"/>
      <c r="F233" s="119"/>
      <c r="G233" s="135"/>
    </row>
    <row r="234" spans="1:7" s="11" customFormat="1" ht="25">
      <c r="A234" s="16" t="s">
        <v>302</v>
      </c>
      <c r="B234" s="24" t="s">
        <v>303</v>
      </c>
      <c r="C234" s="9" t="s">
        <v>304</v>
      </c>
      <c r="D234" s="12" t="s">
        <v>284</v>
      </c>
      <c r="E234" s="137">
        <v>100000</v>
      </c>
      <c r="F234"/>
      <c r="G234" s="135">
        <f>F234*E234</f>
        <v>0</v>
      </c>
    </row>
    <row r="235" spans="1:7" s="11" customFormat="1" ht="12.75" customHeight="1">
      <c r="A235" s="16"/>
      <c r="B235" s="24"/>
      <c r="C235" s="9"/>
      <c r="D235" s="12"/>
      <c r="E235" s="137"/>
      <c r="F235" s="119"/>
      <c r="G235" s="135"/>
    </row>
    <row r="236" spans="1:7" s="11" customFormat="1" ht="26.5" customHeight="1">
      <c r="A236" s="16" t="s">
        <v>305</v>
      </c>
      <c r="B236" s="24" t="s">
        <v>306</v>
      </c>
      <c r="C236" s="9" t="s">
        <v>307</v>
      </c>
      <c r="D236" s="12" t="s">
        <v>284</v>
      </c>
      <c r="E236" s="137">
        <v>100000</v>
      </c>
      <c r="F236" s="162"/>
      <c r="G236" s="135">
        <f>F236*E236</f>
        <v>0</v>
      </c>
    </row>
    <row r="237" spans="1:7" s="11" customFormat="1" ht="12.75" customHeight="1">
      <c r="A237" s="16"/>
      <c r="B237" s="24"/>
      <c r="C237" s="9"/>
      <c r="D237" s="12"/>
      <c r="E237" s="137"/>
      <c r="F237" s="119"/>
      <c r="G237" s="135"/>
    </row>
    <row r="238" spans="1:7" s="11" customFormat="1" ht="28.5" customHeight="1">
      <c r="A238" s="16" t="s">
        <v>308</v>
      </c>
      <c r="B238" s="24" t="s">
        <v>309</v>
      </c>
      <c r="C238" s="9" t="s">
        <v>310</v>
      </c>
      <c r="D238" s="12" t="s">
        <v>311</v>
      </c>
      <c r="E238" s="137">
        <v>2</v>
      </c>
      <c r="F238" s="162"/>
      <c r="G238" s="135">
        <f>F238*E238</f>
        <v>0</v>
      </c>
    </row>
    <row r="239" spans="1:7" s="11" customFormat="1" ht="12.75" customHeight="1">
      <c r="A239" s="16"/>
      <c r="B239" s="24"/>
      <c r="C239" s="9"/>
      <c r="D239" s="12"/>
      <c r="E239" s="137"/>
      <c r="F239" s="119"/>
      <c r="G239" s="135"/>
    </row>
    <row r="240" spans="1:7" s="11" customFormat="1" ht="31.5" customHeight="1">
      <c r="A240" s="16" t="s">
        <v>312</v>
      </c>
      <c r="B240" s="24" t="s">
        <v>313</v>
      </c>
      <c r="C240" s="9" t="s">
        <v>314</v>
      </c>
      <c r="D240" s="12" t="s">
        <v>315</v>
      </c>
      <c r="E240" s="137">
        <v>100</v>
      </c>
      <c r="F240"/>
      <c r="G240" s="135">
        <f>F240*E240</f>
        <v>0</v>
      </c>
    </row>
    <row r="241" spans="1:7" s="11" customFormat="1" ht="12.75" customHeight="1">
      <c r="A241" s="16"/>
      <c r="B241" s="24"/>
      <c r="C241" s="9"/>
      <c r="D241" s="12"/>
      <c r="E241" s="137"/>
      <c r="F241" s="119"/>
      <c r="G241" s="135"/>
    </row>
    <row r="242" spans="1:7" s="11" customFormat="1" ht="26.25" customHeight="1">
      <c r="A242" s="16" t="s">
        <v>316</v>
      </c>
      <c r="B242" s="24" t="s">
        <v>317</v>
      </c>
      <c r="C242" s="9" t="s">
        <v>318</v>
      </c>
      <c r="D242" s="12" t="s">
        <v>315</v>
      </c>
      <c r="E242" s="137">
        <v>100</v>
      </c>
      <c r="F242" s="162"/>
      <c r="G242" s="135">
        <f>F242*E242</f>
        <v>0</v>
      </c>
    </row>
    <row r="243" spans="1:7" s="11" customFormat="1">
      <c r="A243" s="16"/>
      <c r="B243" s="24"/>
      <c r="C243" s="9"/>
      <c r="D243" s="12"/>
      <c r="E243" s="137"/>
      <c r="F243" s="119"/>
      <c r="G243" s="135"/>
    </row>
    <row r="244" spans="1:7" s="11" customFormat="1" ht="25">
      <c r="A244" s="16" t="s">
        <v>319</v>
      </c>
      <c r="B244" s="24" t="s">
        <v>320</v>
      </c>
      <c r="C244" s="9" t="s">
        <v>321</v>
      </c>
      <c r="D244" s="12" t="s">
        <v>196</v>
      </c>
      <c r="E244" s="137">
        <v>1500</v>
      </c>
      <c r="F244"/>
      <c r="G244" s="135">
        <f>F244*E244</f>
        <v>0</v>
      </c>
    </row>
    <row r="245" spans="1:7" s="11" customFormat="1">
      <c r="A245" s="16"/>
      <c r="B245" s="24"/>
      <c r="C245" s="9"/>
      <c r="D245" s="12"/>
      <c r="E245" s="137"/>
      <c r="F245" s="119"/>
      <c r="G245" s="135"/>
    </row>
    <row r="246" spans="1:7" s="11" customFormat="1" ht="25">
      <c r="A246" s="16" t="s">
        <v>322</v>
      </c>
      <c r="B246" s="24" t="s">
        <v>323</v>
      </c>
      <c r="C246" s="9" t="s">
        <v>324</v>
      </c>
      <c r="D246" s="12" t="s">
        <v>196</v>
      </c>
      <c r="E246" s="137">
        <v>1500</v>
      </c>
      <c r="F246"/>
      <c r="G246" s="135">
        <f>F246*E246</f>
        <v>0</v>
      </c>
    </row>
    <row r="247" spans="1:7" s="11" customFormat="1">
      <c r="A247" s="16"/>
      <c r="B247" s="24"/>
      <c r="C247" s="9"/>
      <c r="D247" s="12"/>
      <c r="E247" s="137"/>
      <c r="F247" s="119"/>
      <c r="G247" s="135"/>
    </row>
    <row r="248" spans="1:7" s="11" customFormat="1" ht="25.9" customHeight="1">
      <c r="A248" s="16" t="s">
        <v>325</v>
      </c>
      <c r="B248" s="24" t="s">
        <v>326</v>
      </c>
      <c r="C248" s="9" t="s">
        <v>327</v>
      </c>
      <c r="D248" s="12" t="s">
        <v>196</v>
      </c>
      <c r="E248" s="137">
        <v>1500</v>
      </c>
      <c r="F248"/>
      <c r="G248" s="135">
        <f>F248*E248</f>
        <v>0</v>
      </c>
    </row>
    <row r="249" spans="1:7" s="11" customFormat="1">
      <c r="A249" s="16"/>
      <c r="B249" s="24"/>
      <c r="C249" s="9"/>
      <c r="D249" s="12"/>
      <c r="E249" s="137"/>
      <c r="F249" s="119"/>
      <c r="G249" s="135"/>
    </row>
    <row r="250" spans="1:7" s="11" customFormat="1">
      <c r="A250" s="16" t="s">
        <v>328</v>
      </c>
      <c r="B250" s="24" t="s">
        <v>329</v>
      </c>
      <c r="C250" s="9" t="s">
        <v>330</v>
      </c>
      <c r="D250" s="12" t="s">
        <v>196</v>
      </c>
      <c r="E250" s="137">
        <v>500</v>
      </c>
      <c r="F250"/>
      <c r="G250" s="135">
        <f>F250*E250</f>
        <v>0</v>
      </c>
    </row>
    <row r="251" spans="1:7" s="11" customFormat="1">
      <c r="A251" s="16"/>
      <c r="B251" s="24"/>
      <c r="C251" s="9"/>
      <c r="D251" s="12"/>
      <c r="E251" s="137"/>
      <c r="F251" s="119"/>
      <c r="G251" s="135"/>
    </row>
    <row r="252" spans="1:7" s="11" customFormat="1">
      <c r="A252" s="16" t="s">
        <v>331</v>
      </c>
      <c r="B252" s="24" t="s">
        <v>332</v>
      </c>
      <c r="C252" s="9" t="s">
        <v>333</v>
      </c>
      <c r="D252" s="12" t="s">
        <v>196</v>
      </c>
      <c r="E252" s="137">
        <v>500</v>
      </c>
      <c r="F252"/>
      <c r="G252" s="135">
        <f>F252*E252</f>
        <v>0</v>
      </c>
    </row>
    <row r="253" spans="1:7" s="11" customFormat="1">
      <c r="A253" s="16"/>
      <c r="B253" s="24"/>
      <c r="C253" s="9"/>
      <c r="D253" s="12"/>
      <c r="E253" s="137"/>
      <c r="F253" s="119"/>
      <c r="G253" s="135"/>
    </row>
    <row r="254" spans="1:7" s="11" customFormat="1">
      <c r="A254" s="16" t="s">
        <v>334</v>
      </c>
      <c r="B254" s="24" t="s">
        <v>335</v>
      </c>
      <c r="C254" s="9" t="s">
        <v>336</v>
      </c>
      <c r="D254" s="12" t="s">
        <v>196</v>
      </c>
      <c r="E254" s="137">
        <v>500</v>
      </c>
      <c r="F254" s="162"/>
      <c r="G254" s="135">
        <f>F254*E254</f>
        <v>0</v>
      </c>
    </row>
    <row r="255" spans="1:7" s="11" customFormat="1">
      <c r="A255" s="16"/>
      <c r="B255" s="24"/>
      <c r="C255" s="9"/>
      <c r="D255" s="12"/>
      <c r="E255" s="137"/>
      <c r="F255" s="119"/>
      <c r="G255" s="135"/>
    </row>
    <row r="256" spans="1:7" s="11" customFormat="1" ht="12.75" customHeight="1">
      <c r="A256" s="16"/>
      <c r="B256" s="6"/>
      <c r="C256" s="15" t="s">
        <v>337</v>
      </c>
      <c r="D256" s="108"/>
      <c r="E256" s="142"/>
      <c r="F256" s="119"/>
      <c r="G256" s="119"/>
    </row>
    <row r="257" spans="1:7" s="11" customFormat="1" ht="12.75" customHeight="1">
      <c r="A257" s="22"/>
      <c r="B257" s="22"/>
      <c r="C257" s="109"/>
      <c r="D257" s="108"/>
      <c r="E257" s="143"/>
      <c r="F257" s="119"/>
      <c r="G257" s="119"/>
    </row>
    <row r="258" spans="1:7" s="11" customFormat="1" ht="25">
      <c r="A258" s="16" t="s">
        <v>338</v>
      </c>
      <c r="B258" s="24" t="s">
        <v>339</v>
      </c>
      <c r="C258" s="41" t="s">
        <v>340</v>
      </c>
      <c r="D258" s="12" t="s">
        <v>24</v>
      </c>
      <c r="E258" s="27">
        <v>6</v>
      </c>
      <c r="F258" s="162"/>
      <c r="G258" s="119">
        <f>F258*E258</f>
        <v>0</v>
      </c>
    </row>
    <row r="259" spans="1:7" s="11" customFormat="1" ht="12.75" customHeight="1">
      <c r="A259" s="12"/>
      <c r="B259" s="6"/>
      <c r="C259" s="9"/>
      <c r="D259" s="12"/>
      <c r="E259" s="28"/>
      <c r="F259" s="50"/>
      <c r="G259" s="51"/>
    </row>
    <row r="260" spans="1:7" s="37" customFormat="1" ht="25.5" customHeight="1">
      <c r="A260" s="182" t="s">
        <v>341</v>
      </c>
      <c r="B260" s="183"/>
      <c r="C260" s="183"/>
      <c r="D260" s="183"/>
      <c r="E260" s="183"/>
      <c r="F260" s="184"/>
      <c r="G260" s="155">
        <f>SUM(G18:G259)</f>
        <v>0</v>
      </c>
    </row>
    <row r="261" spans="1:7" s="37" customFormat="1" ht="12.75" customHeight="1">
      <c r="A261" s="39"/>
      <c r="B261" s="102"/>
      <c r="C261" s="39"/>
      <c r="D261" s="176"/>
      <c r="E261" s="110"/>
      <c r="F261" s="66"/>
      <c r="G261" s="111"/>
    </row>
    <row r="262" spans="1:7" s="1" customFormat="1" ht="12.75" customHeight="1">
      <c r="A262" s="60" t="s">
        <v>342</v>
      </c>
      <c r="B262" s="112"/>
      <c r="C262" s="113" t="s">
        <v>343</v>
      </c>
      <c r="D262" s="114"/>
      <c r="E262" s="68"/>
      <c r="F262" s="48"/>
      <c r="G262" s="52"/>
    </row>
    <row r="263" spans="1:7" s="11" customFormat="1" ht="12.4" customHeight="1">
      <c r="A263" s="22"/>
      <c r="B263" s="22"/>
      <c r="C263" s="22"/>
      <c r="D263" s="12"/>
      <c r="E263" s="27"/>
      <c r="F263" s="52"/>
      <c r="G263" s="52"/>
    </row>
    <row r="264" spans="1:7" s="1" customFormat="1" ht="67.150000000000006" customHeight="1">
      <c r="A264" s="12"/>
      <c r="B264" s="12"/>
      <c r="C264" s="9" t="s">
        <v>344</v>
      </c>
      <c r="D264" s="12"/>
      <c r="E264" s="14"/>
      <c r="F264" s="7"/>
      <c r="G264" s="63"/>
    </row>
    <row r="265" spans="1:7" s="1" customFormat="1" ht="12.4" customHeight="1">
      <c r="A265" s="61"/>
      <c r="B265" s="61"/>
      <c r="C265" s="62"/>
      <c r="D265" s="61"/>
      <c r="E265" s="68"/>
      <c r="F265" s="7"/>
      <c r="G265" s="63"/>
    </row>
    <row r="266" spans="1:7" s="11" customFormat="1" ht="13">
      <c r="A266" s="12"/>
      <c r="B266" s="6"/>
      <c r="C266" s="15" t="s">
        <v>345</v>
      </c>
      <c r="D266" s="12"/>
      <c r="E266" s="14"/>
      <c r="F266" s="8"/>
      <c r="G266" s="14"/>
    </row>
    <row r="267" spans="1:7" s="11" customFormat="1" ht="13">
      <c r="A267" s="22"/>
      <c r="B267" s="22"/>
      <c r="C267" s="40" t="s">
        <v>346</v>
      </c>
      <c r="D267" s="12"/>
      <c r="E267" s="14"/>
      <c r="F267" s="8"/>
      <c r="G267" s="14"/>
    </row>
    <row r="268" spans="1:7" s="11" customFormat="1" ht="12.4" customHeight="1">
      <c r="A268" s="22"/>
      <c r="B268" s="22"/>
      <c r="C268" s="22"/>
      <c r="D268" s="12"/>
      <c r="E268" s="14"/>
      <c r="F268" s="8"/>
      <c r="G268" s="115"/>
    </row>
    <row r="269" spans="1:7" s="11" customFormat="1" ht="238.5" customHeight="1">
      <c r="A269" s="12"/>
      <c r="B269" s="6"/>
      <c r="C269" s="9" t="s">
        <v>347</v>
      </c>
      <c r="D269" s="116"/>
      <c r="E269" s="27"/>
      <c r="F269" s="52"/>
      <c r="G269" s="52"/>
    </row>
    <row r="270" spans="1:7" s="11" customFormat="1" ht="12.4" customHeight="1">
      <c r="A270" s="22"/>
      <c r="B270" s="22"/>
      <c r="C270" s="22"/>
      <c r="D270" s="12"/>
      <c r="E270" s="14"/>
      <c r="F270" s="8"/>
      <c r="G270" s="115"/>
    </row>
    <row r="271" spans="1:7" s="11" customFormat="1" ht="13">
      <c r="A271" s="16" t="s">
        <v>348</v>
      </c>
      <c r="B271" s="24" t="s">
        <v>349</v>
      </c>
      <c r="C271" s="118" t="s">
        <v>350</v>
      </c>
      <c r="D271" s="144" t="s">
        <v>351</v>
      </c>
      <c r="E271" s="30">
        <v>1</v>
      </c>
      <c r="F271" s="119"/>
      <c r="G271" s="119">
        <f>F271*E271</f>
        <v>0</v>
      </c>
    </row>
    <row r="272" spans="1:7" s="11" customFormat="1" ht="12.4" customHeight="1">
      <c r="A272" s="12"/>
      <c r="B272" s="6"/>
      <c r="C272" s="117"/>
      <c r="D272" s="146"/>
      <c r="E272" s="27"/>
      <c r="F272" s="121"/>
      <c r="G272" s="121"/>
    </row>
    <row r="273" spans="1:7" s="11" customFormat="1" ht="13">
      <c r="A273" s="16" t="s">
        <v>352</v>
      </c>
      <c r="B273" s="24" t="s">
        <v>353</v>
      </c>
      <c r="C273" s="118" t="s">
        <v>354</v>
      </c>
      <c r="D273" s="144" t="s">
        <v>351</v>
      </c>
      <c r="E273" s="30">
        <v>1</v>
      </c>
      <c r="F273" s="119"/>
      <c r="G273" s="119">
        <f>F273*E273</f>
        <v>0</v>
      </c>
    </row>
    <row r="274" spans="1:7" s="11" customFormat="1" ht="12.4" customHeight="1">
      <c r="A274" s="12"/>
      <c r="B274" s="6"/>
      <c r="C274" s="9"/>
      <c r="D274" s="145"/>
      <c r="E274" s="27"/>
      <c r="F274" s="121"/>
      <c r="G274" s="121"/>
    </row>
    <row r="275" spans="1:7" s="11" customFormat="1" ht="13">
      <c r="A275" s="16" t="s">
        <v>355</v>
      </c>
      <c r="B275" s="24" t="s">
        <v>356</v>
      </c>
      <c r="C275" s="118" t="s">
        <v>357</v>
      </c>
      <c r="D275" s="144" t="s">
        <v>351</v>
      </c>
      <c r="E275" s="30">
        <v>1</v>
      </c>
      <c r="F275" s="119"/>
      <c r="G275" s="119">
        <f>F275*E275</f>
        <v>0</v>
      </c>
    </row>
    <row r="276" spans="1:7" s="11" customFormat="1" ht="12.4" customHeight="1">
      <c r="A276" s="12"/>
      <c r="B276" s="6"/>
      <c r="C276" s="9"/>
      <c r="D276" s="145"/>
      <c r="E276" s="27"/>
      <c r="F276" s="121"/>
      <c r="G276" s="121"/>
    </row>
    <row r="277" spans="1:7" s="11" customFormat="1" ht="13">
      <c r="A277" s="16" t="s">
        <v>358</v>
      </c>
      <c r="B277" s="24" t="s">
        <v>359</v>
      </c>
      <c r="C277" s="118" t="s">
        <v>360</v>
      </c>
      <c r="D277" s="144" t="s">
        <v>351</v>
      </c>
      <c r="E277" s="30">
        <v>1</v>
      </c>
      <c r="F277" s="119"/>
      <c r="G277" s="119">
        <f>F277*E277</f>
        <v>0</v>
      </c>
    </row>
    <row r="278" spans="1:7" s="11" customFormat="1" ht="12.4" customHeight="1">
      <c r="A278" s="12"/>
      <c r="B278" s="6"/>
      <c r="C278" s="9"/>
      <c r="D278" s="145"/>
      <c r="E278" s="27"/>
      <c r="F278" s="121"/>
      <c r="G278" s="121"/>
    </row>
    <row r="279" spans="1:7" s="11" customFormat="1" ht="13">
      <c r="A279" s="16" t="s">
        <v>361</v>
      </c>
      <c r="B279" s="24" t="s">
        <v>362</v>
      </c>
      <c r="C279" s="118" t="s">
        <v>363</v>
      </c>
      <c r="D279" s="144" t="s">
        <v>351</v>
      </c>
      <c r="E279" s="30">
        <v>1</v>
      </c>
      <c r="F279" s="119"/>
      <c r="G279" s="119">
        <f>F279*E279</f>
        <v>0</v>
      </c>
    </row>
    <row r="280" spans="1:7" s="11" customFormat="1" ht="12.4" customHeight="1">
      <c r="A280" s="12"/>
      <c r="B280" s="6"/>
      <c r="C280" s="9"/>
      <c r="D280" s="146"/>
      <c r="E280" s="152"/>
      <c r="F280" s="121"/>
      <c r="G280" s="121"/>
    </row>
    <row r="281" spans="1:7" s="11" customFormat="1" ht="38">
      <c r="A281" s="12"/>
      <c r="B281" s="6"/>
      <c r="C281" s="118" t="s">
        <v>364</v>
      </c>
      <c r="D281" s="144"/>
      <c r="E281" s="27"/>
      <c r="F281" s="121"/>
      <c r="G281" s="121"/>
    </row>
    <row r="282" spans="1:7" s="11" customFormat="1" ht="12.4" customHeight="1">
      <c r="A282" s="12"/>
      <c r="B282" s="6"/>
      <c r="C282" s="118"/>
      <c r="D282" s="144"/>
      <c r="E282" s="27"/>
      <c r="F282" s="121"/>
      <c r="G282" s="121"/>
    </row>
    <row r="283" spans="1:7" s="11" customFormat="1" ht="12.4" customHeight="1">
      <c r="A283" s="12"/>
      <c r="B283" s="6"/>
      <c r="C283" s="118"/>
      <c r="D283" s="144"/>
      <c r="E283" s="27"/>
      <c r="F283" s="121"/>
      <c r="G283" s="121"/>
    </row>
    <row r="284" spans="1:7" s="11" customFormat="1" ht="13">
      <c r="A284" s="16"/>
      <c r="B284" s="6"/>
      <c r="C284" s="15" t="s">
        <v>238</v>
      </c>
      <c r="D284" s="150"/>
      <c r="E284" s="141"/>
      <c r="F284" s="131"/>
      <c r="G284" s="131"/>
    </row>
    <row r="285" spans="1:7" s="11" customFormat="1" ht="12.75" customHeight="1">
      <c r="B285" s="22"/>
      <c r="C285" s="40" t="s">
        <v>365</v>
      </c>
      <c r="D285" s="146"/>
      <c r="E285" s="137"/>
      <c r="F285" s="121"/>
      <c r="G285" s="121"/>
    </row>
    <row r="286" spans="1:7" s="11" customFormat="1" ht="10.9" customHeight="1">
      <c r="B286" s="22"/>
      <c r="C286" s="40"/>
      <c r="D286" s="146"/>
      <c r="E286" s="137"/>
      <c r="F286" s="121"/>
      <c r="G286" s="121"/>
    </row>
    <row r="287" spans="1:7" s="11" customFormat="1" ht="150">
      <c r="A287" s="6"/>
      <c r="B287" s="22"/>
      <c r="C287" s="9" t="s">
        <v>366</v>
      </c>
      <c r="D287" s="146"/>
      <c r="E287" s="27"/>
      <c r="F287" s="121"/>
      <c r="G287" s="121"/>
    </row>
    <row r="288" spans="1:7" s="11" customFormat="1" ht="10.9" customHeight="1">
      <c r="A288" s="6"/>
      <c r="B288" s="22"/>
      <c r="C288" s="9"/>
      <c r="D288" s="146"/>
      <c r="E288" s="27"/>
      <c r="F288" s="121"/>
      <c r="G288" s="121"/>
    </row>
    <row r="289" spans="1:7" s="11" customFormat="1" ht="55.5" customHeight="1">
      <c r="A289" s="16" t="s">
        <v>367</v>
      </c>
      <c r="B289" s="24" t="s">
        <v>368</v>
      </c>
      <c r="C289" s="26" t="s">
        <v>369</v>
      </c>
      <c r="D289" s="146" t="s">
        <v>161</v>
      </c>
      <c r="E289" s="27">
        <v>6</v>
      </c>
      <c r="F289" s="121"/>
      <c r="G289" s="119">
        <f>F289*E289</f>
        <v>0</v>
      </c>
    </row>
    <row r="290" spans="1:7" s="22" customFormat="1" ht="10.9" customHeight="1">
      <c r="A290" s="6"/>
      <c r="D290" s="146"/>
      <c r="E290" s="55"/>
      <c r="F290" s="121"/>
      <c r="G290" s="121"/>
    </row>
    <row r="291" spans="1:7" s="11" customFormat="1" ht="37.5">
      <c r="A291" s="16" t="s">
        <v>370</v>
      </c>
      <c r="B291" s="24" t="s">
        <v>371</v>
      </c>
      <c r="C291" s="9" t="s">
        <v>372</v>
      </c>
      <c r="D291" s="146" t="s">
        <v>161</v>
      </c>
      <c r="E291" s="27">
        <v>20</v>
      </c>
      <c r="F291" s="121"/>
      <c r="G291" s="119">
        <f t="shared" ref="G291" si="30">F291*E291</f>
        <v>0</v>
      </c>
    </row>
    <row r="292" spans="1:7" s="22" customFormat="1" ht="10.9" customHeight="1">
      <c r="A292" s="6"/>
      <c r="D292" s="146"/>
      <c r="E292" s="55"/>
      <c r="F292" s="121"/>
      <c r="G292" s="121"/>
    </row>
    <row r="293" spans="1:7" s="11" customFormat="1" ht="37.5">
      <c r="A293" s="16" t="s">
        <v>373</v>
      </c>
      <c r="B293" s="24" t="s">
        <v>374</v>
      </c>
      <c r="C293" s="41" t="s">
        <v>375</v>
      </c>
      <c r="D293" s="146" t="s">
        <v>161</v>
      </c>
      <c r="E293" s="27">
        <v>130</v>
      </c>
      <c r="F293" s="121"/>
      <c r="G293" s="121">
        <f>F293*E293</f>
        <v>0</v>
      </c>
    </row>
    <row r="294" spans="1:7" s="11" customFormat="1" ht="10.9" customHeight="1">
      <c r="A294" s="6"/>
      <c r="B294" s="22"/>
      <c r="C294" s="41"/>
      <c r="D294" s="146"/>
      <c r="E294" s="27"/>
      <c r="F294" s="121"/>
      <c r="G294" s="121"/>
    </row>
    <row r="295" spans="1:7" s="11" customFormat="1" ht="16.5" customHeight="1">
      <c r="A295" s="16"/>
      <c r="B295" s="6"/>
      <c r="C295" s="15" t="s">
        <v>337</v>
      </c>
      <c r="D295" s="147"/>
      <c r="E295" s="142"/>
      <c r="F295" s="119"/>
      <c r="G295" s="119"/>
    </row>
    <row r="296" spans="1:7" s="11" customFormat="1" ht="13">
      <c r="A296" s="22"/>
      <c r="B296" s="22"/>
      <c r="C296" s="40" t="s">
        <v>376</v>
      </c>
      <c r="D296" s="147"/>
      <c r="E296" s="142"/>
      <c r="F296" s="119"/>
      <c r="G296" s="119"/>
    </row>
    <row r="297" spans="1:7" s="11" customFormat="1" ht="10.9" customHeight="1">
      <c r="A297" s="22"/>
      <c r="B297" s="22"/>
      <c r="C297" s="32"/>
      <c r="D297" s="147"/>
      <c r="E297" s="133"/>
      <c r="F297" s="121"/>
      <c r="G297" s="119"/>
    </row>
    <row r="298" spans="1:7" s="11" customFormat="1" ht="62.5">
      <c r="A298" s="16" t="s">
        <v>377</v>
      </c>
      <c r="B298" s="24" t="s">
        <v>378</v>
      </c>
      <c r="C298" s="42" t="s">
        <v>379</v>
      </c>
      <c r="D298" s="146"/>
      <c r="E298" s="173"/>
      <c r="F298" s="174"/>
      <c r="G298" s="174"/>
    </row>
    <row r="299" spans="1:7" s="11" customFormat="1" ht="10.9" customHeight="1">
      <c r="A299" s="16"/>
      <c r="B299" s="24"/>
      <c r="C299" s="42"/>
      <c r="D299" s="146"/>
      <c r="E299" s="173"/>
      <c r="F299" s="174"/>
      <c r="G299" s="174"/>
    </row>
    <row r="300" spans="1:7" s="11" customFormat="1" ht="37.5">
      <c r="A300" s="22"/>
      <c r="B300" s="22"/>
      <c r="C300" s="42" t="s">
        <v>380</v>
      </c>
      <c r="D300" s="146"/>
      <c r="E300" s="173"/>
      <c r="F300" s="125"/>
      <c r="G300" s="123"/>
    </row>
    <row r="301" spans="1:7" s="11" customFormat="1" ht="10.9" customHeight="1">
      <c r="A301" s="22"/>
      <c r="B301" s="22"/>
      <c r="C301" s="42"/>
      <c r="D301" s="146"/>
      <c r="E301" s="173"/>
      <c r="F301" s="125"/>
      <c r="G301" s="123"/>
    </row>
    <row r="302" spans="1:7" s="11" customFormat="1" ht="62.5">
      <c r="A302" s="12"/>
      <c r="B302" s="6"/>
      <c r="C302" s="42" t="s">
        <v>381</v>
      </c>
      <c r="D302" s="146"/>
      <c r="E302" s="173"/>
      <c r="F302" s="121"/>
      <c r="G302" s="119"/>
    </row>
    <row r="303" spans="1:7" s="11" customFormat="1" ht="10.9" customHeight="1">
      <c r="A303" s="12"/>
      <c r="B303" s="6"/>
      <c r="C303" s="42"/>
      <c r="D303" s="146"/>
      <c r="E303" s="173"/>
      <c r="F303" s="121"/>
      <c r="G303" s="119"/>
    </row>
    <row r="304" spans="1:7" s="11" customFormat="1" ht="50">
      <c r="A304" s="22"/>
      <c r="B304" s="22"/>
      <c r="C304" s="42" t="s">
        <v>382</v>
      </c>
      <c r="D304" s="146"/>
      <c r="E304" s="173"/>
      <c r="F304" s="121"/>
      <c r="G304" s="119"/>
    </row>
    <row r="305" spans="1:7" s="11" customFormat="1" ht="10.9" customHeight="1">
      <c r="A305" s="22"/>
      <c r="B305" s="22"/>
      <c r="C305" s="42"/>
      <c r="D305" s="146"/>
      <c r="E305" s="173"/>
      <c r="F305" s="121"/>
      <c r="G305" s="119"/>
    </row>
    <row r="306" spans="1:7" s="11" customFormat="1" ht="92.25" customHeight="1">
      <c r="A306" s="22"/>
      <c r="B306" s="22"/>
      <c r="C306" s="9" t="s">
        <v>383</v>
      </c>
      <c r="D306" s="146" t="s">
        <v>351</v>
      </c>
      <c r="E306" s="173">
        <v>8</v>
      </c>
      <c r="F306" s="121"/>
      <c r="G306" s="121">
        <f>F306*E306</f>
        <v>0</v>
      </c>
    </row>
    <row r="307" spans="1:7" s="11" customFormat="1" ht="4.9000000000000004" customHeight="1">
      <c r="A307" s="12"/>
      <c r="B307" s="6"/>
      <c r="C307" s="15"/>
      <c r="D307" s="151"/>
      <c r="E307" s="153"/>
      <c r="F307" s="130"/>
      <c r="G307" s="131"/>
    </row>
    <row r="308" spans="1:7" s="11" customFormat="1" ht="13">
      <c r="A308" s="39"/>
      <c r="B308" s="102"/>
      <c r="C308" s="172" t="s">
        <v>251</v>
      </c>
      <c r="D308" s="146"/>
      <c r="E308" s="55"/>
      <c r="F308" s="130"/>
      <c r="G308" s="131"/>
    </row>
    <row r="309" spans="1:7" s="11" customFormat="1" ht="12.75" customHeight="1">
      <c r="A309" s="39"/>
      <c r="B309" s="102"/>
      <c r="C309" s="40" t="s">
        <v>384</v>
      </c>
      <c r="D309" s="146"/>
      <c r="E309" s="55"/>
      <c r="F309" s="130"/>
      <c r="G309" s="131"/>
    </row>
    <row r="310" spans="1:7" customFormat="1" ht="12" customHeight="1">
      <c r="A310" s="64"/>
      <c r="B310" s="22"/>
      <c r="C310" s="34"/>
      <c r="D310" s="148"/>
      <c r="E310" s="28"/>
      <c r="F310" s="121"/>
      <c r="G310" s="119"/>
    </row>
    <row r="311" spans="1:7" customFormat="1" ht="83.25" customHeight="1">
      <c r="A311" s="16" t="s">
        <v>385</v>
      </c>
      <c r="B311" s="24" t="s">
        <v>386</v>
      </c>
      <c r="C311" s="34" t="s">
        <v>387</v>
      </c>
      <c r="D311" s="148" t="s">
        <v>161</v>
      </c>
      <c r="E311" s="28">
        <v>1</v>
      </c>
      <c r="F311" s="121"/>
      <c r="G311" s="119">
        <f>F311*E311</f>
        <v>0</v>
      </c>
    </row>
    <row r="312" spans="1:7" customFormat="1" ht="12" customHeight="1">
      <c r="A312" s="64"/>
      <c r="B312" s="22"/>
      <c r="C312" s="34"/>
      <c r="D312" s="148"/>
      <c r="E312" s="28"/>
      <c r="F312" s="121"/>
      <c r="G312" s="119"/>
    </row>
    <row r="313" spans="1:7" customFormat="1" ht="68.25" customHeight="1">
      <c r="A313" s="16" t="s">
        <v>388</v>
      </c>
      <c r="B313" s="24" t="s">
        <v>389</v>
      </c>
      <c r="C313" s="34" t="s">
        <v>390</v>
      </c>
      <c r="D313" s="148"/>
      <c r="E313" s="28"/>
      <c r="F313" s="121"/>
      <c r="G313" s="119"/>
    </row>
    <row r="314" spans="1:7" customFormat="1" ht="12" customHeight="1">
      <c r="A314" s="64"/>
      <c r="B314" s="22"/>
      <c r="C314" s="34"/>
      <c r="D314" s="148"/>
      <c r="E314" s="28"/>
      <c r="F314" s="121"/>
      <c r="G314" s="119"/>
    </row>
    <row r="315" spans="1:7" customFormat="1" ht="12.75" customHeight="1">
      <c r="A315" s="16"/>
      <c r="B315" s="36" t="s">
        <v>391</v>
      </c>
      <c r="C315" s="34" t="s">
        <v>392</v>
      </c>
      <c r="D315" s="148" t="s">
        <v>161</v>
      </c>
      <c r="E315" s="28">
        <v>10</v>
      </c>
      <c r="F315" s="121"/>
      <c r="G315" s="119">
        <f>F315*E315</f>
        <v>0</v>
      </c>
    </row>
    <row r="316" spans="1:7" customFormat="1" ht="12" customHeight="1">
      <c r="A316" s="36"/>
      <c r="B316" s="36"/>
      <c r="C316" s="34"/>
      <c r="D316" s="148"/>
      <c r="E316" s="28"/>
      <c r="F316" s="121"/>
      <c r="G316" s="119"/>
    </row>
    <row r="317" spans="1:7" customFormat="1" ht="12.75" customHeight="1">
      <c r="A317" s="16"/>
      <c r="B317" s="36" t="s">
        <v>393</v>
      </c>
      <c r="C317" s="34" t="s">
        <v>394</v>
      </c>
      <c r="D317" s="148" t="s">
        <v>161</v>
      </c>
      <c r="E317" s="28">
        <v>10</v>
      </c>
      <c r="F317" s="121"/>
      <c r="G317" s="119">
        <f>F317*E317</f>
        <v>0</v>
      </c>
    </row>
    <row r="318" spans="1:7" customFormat="1" ht="12" customHeight="1">
      <c r="A318" s="36"/>
      <c r="B318" s="36"/>
      <c r="C318" s="34"/>
      <c r="D318" s="148"/>
      <c r="E318" s="28"/>
      <c r="F318" s="121"/>
      <c r="G318" s="119"/>
    </row>
    <row r="319" spans="1:7" customFormat="1" ht="62.5">
      <c r="A319" s="16" t="s">
        <v>395</v>
      </c>
      <c r="B319" s="24" t="s">
        <v>396</v>
      </c>
      <c r="C319" s="34" t="s">
        <v>397</v>
      </c>
      <c r="D319" s="148" t="s">
        <v>161</v>
      </c>
      <c r="E319" s="28">
        <v>1</v>
      </c>
      <c r="F319" s="121"/>
      <c r="G319" s="119">
        <f>F319*E319</f>
        <v>0</v>
      </c>
    </row>
    <row r="320" spans="1:7" customFormat="1" ht="12" customHeight="1">
      <c r="A320" s="36"/>
      <c r="B320" s="36"/>
      <c r="C320" s="34"/>
      <c r="D320" s="148"/>
      <c r="E320" s="28"/>
      <c r="F320" s="121"/>
      <c r="G320" s="119"/>
    </row>
    <row r="321" spans="1:40" s="11" customFormat="1" ht="13">
      <c r="A321" s="12"/>
      <c r="B321" s="22"/>
      <c r="C321" s="32" t="s">
        <v>398</v>
      </c>
      <c r="D321" s="146"/>
      <c r="E321" s="31"/>
      <c r="F321" s="121"/>
      <c r="G321" s="134"/>
    </row>
    <row r="322" spans="1:40" s="11" customFormat="1" ht="13">
      <c r="A322" s="39"/>
      <c r="B322" s="22"/>
      <c r="C322" s="43" t="s">
        <v>399</v>
      </c>
      <c r="D322" s="146"/>
      <c r="E322" s="31"/>
      <c r="F322" s="121"/>
      <c r="G322" s="134"/>
    </row>
    <row r="323" spans="1:40" s="11" customFormat="1" ht="12" customHeight="1">
      <c r="A323" s="12"/>
      <c r="B323" s="6"/>
      <c r="C323" s="9"/>
      <c r="D323" s="146"/>
      <c r="E323" s="55"/>
      <c r="F323" s="121"/>
      <c r="G323" s="121"/>
    </row>
    <row r="324" spans="1:40" s="11" customFormat="1" ht="125">
      <c r="A324" s="16" t="s">
        <v>400</v>
      </c>
      <c r="B324" s="24" t="s">
        <v>401</v>
      </c>
      <c r="C324" s="34" t="s">
        <v>402</v>
      </c>
      <c r="D324" s="146" t="s">
        <v>24</v>
      </c>
      <c r="E324" s="137">
        <v>30</v>
      </c>
      <c r="F324" s="119"/>
      <c r="G324" s="135">
        <f>F324*E324</f>
        <v>0</v>
      </c>
    </row>
    <row r="325" spans="1:40" customFormat="1" ht="12" customHeight="1">
      <c r="A325" s="36"/>
      <c r="B325" s="36"/>
      <c r="C325" s="34"/>
      <c r="D325" s="148"/>
      <c r="E325" s="28"/>
      <c r="F325" s="121"/>
      <c r="G325" s="149"/>
    </row>
    <row r="326" spans="1:40" s="11" customFormat="1" ht="13">
      <c r="A326" s="12"/>
      <c r="B326" s="22"/>
      <c r="C326" s="32" t="s">
        <v>265</v>
      </c>
      <c r="D326" s="146"/>
      <c r="E326" s="27"/>
      <c r="F326" s="121"/>
      <c r="G326" s="134"/>
    </row>
    <row r="327" spans="1:40" s="11" customFormat="1" ht="12.75" customHeight="1">
      <c r="A327" s="39"/>
      <c r="B327" s="22"/>
      <c r="C327" s="43" t="s">
        <v>403</v>
      </c>
      <c r="D327" s="146"/>
      <c r="E327" s="27"/>
      <c r="F327" s="121"/>
      <c r="G327" s="134"/>
    </row>
    <row r="328" spans="1:40" s="11" customFormat="1" ht="12" customHeight="1">
      <c r="A328" s="39"/>
      <c r="B328" s="22"/>
      <c r="C328" s="43"/>
      <c r="D328" s="146"/>
      <c r="E328" s="27"/>
      <c r="F328" s="121"/>
      <c r="G328" s="134"/>
    </row>
    <row r="329" spans="1:40" s="11" customFormat="1" ht="25">
      <c r="A329" s="16" t="s">
        <v>404</v>
      </c>
      <c r="B329" s="24" t="s">
        <v>405</v>
      </c>
      <c r="C329" s="9" t="s">
        <v>406</v>
      </c>
      <c r="D329" s="146" t="s">
        <v>161</v>
      </c>
      <c r="E329" s="27">
        <v>1</v>
      </c>
      <c r="F329" s="119"/>
      <c r="G329" s="119">
        <f>F329*E329</f>
        <v>0</v>
      </c>
    </row>
    <row r="330" spans="1:40" s="11" customFormat="1" ht="12" customHeight="1">
      <c r="A330" s="16"/>
      <c r="B330" s="24"/>
      <c r="C330" s="9"/>
      <c r="D330" s="146"/>
      <c r="E330" s="27"/>
      <c r="F330" s="119"/>
      <c r="G330" s="119"/>
    </row>
    <row r="331" spans="1:40" s="11" customFormat="1" ht="50">
      <c r="A331" s="16" t="s">
        <v>407</v>
      </c>
      <c r="B331" s="24" t="s">
        <v>408</v>
      </c>
      <c r="C331" s="9" t="s">
        <v>409</v>
      </c>
      <c r="D331" s="146" t="s">
        <v>161</v>
      </c>
      <c r="E331" s="27">
        <v>50</v>
      </c>
      <c r="F331" s="119"/>
      <c r="G331" s="119">
        <f>F331*E331</f>
        <v>0</v>
      </c>
    </row>
    <row r="332" spans="1:40" s="11" customFormat="1" ht="12" customHeight="1">
      <c r="A332" s="12"/>
      <c r="C332" s="9"/>
      <c r="D332" s="146"/>
      <c r="E332" s="27"/>
      <c r="F332" s="119"/>
      <c r="G332" s="119"/>
    </row>
    <row r="333" spans="1:40" s="168" customFormat="1" ht="15.5">
      <c r="A333"/>
      <c r="B333" s="157"/>
      <c r="C333" s="164" t="s">
        <v>410</v>
      </c>
      <c r="D333" s="177"/>
      <c r="E333" s="165"/>
      <c r="F333" s="137"/>
      <c r="G333" s="166"/>
      <c r="H333" s="181"/>
      <c r="I333" s="181"/>
      <c r="J333" s="181"/>
      <c r="K333" s="181"/>
      <c r="L333" s="181"/>
      <c r="M333" s="181"/>
      <c r="N333" s="181"/>
      <c r="O333" s="181"/>
      <c r="P333" s="181"/>
      <c r="Q333" s="181"/>
      <c r="R333" s="181"/>
      <c r="S333" s="181"/>
      <c r="T333" s="181"/>
      <c r="U333" s="181"/>
      <c r="V333" s="181"/>
      <c r="W333" s="181"/>
      <c r="X333" s="181"/>
      <c r="Y333" s="181"/>
      <c r="Z333" s="181"/>
      <c r="AA333" s="181"/>
      <c r="AB333" s="181"/>
      <c r="AC333" s="181"/>
      <c r="AD333" s="181"/>
      <c r="AE333" s="181"/>
      <c r="AF333" s="181"/>
      <c r="AG333" s="181"/>
      <c r="AH333" s="181"/>
      <c r="AI333" s="181"/>
      <c r="AJ333" s="181"/>
      <c r="AK333" s="181"/>
      <c r="AL333" s="181"/>
      <c r="AM333" s="181"/>
      <c r="AN333" s="181"/>
    </row>
    <row r="334" spans="1:40" s="168" customFormat="1" ht="12" customHeight="1">
      <c r="A334" s="163"/>
      <c r="B334" s="6"/>
      <c r="C334" s="164"/>
      <c r="D334" s="177"/>
      <c r="E334" s="165"/>
      <c r="F334" s="137"/>
      <c r="G334" s="166"/>
      <c r="H334" s="181"/>
      <c r="I334" s="181"/>
      <c r="J334" s="181"/>
      <c r="K334" s="181"/>
      <c r="L334" s="181"/>
      <c r="M334" s="181"/>
      <c r="N334" s="181"/>
      <c r="O334" s="181"/>
      <c r="P334" s="181"/>
      <c r="Q334" s="181"/>
      <c r="R334" s="181"/>
      <c r="S334" s="181"/>
      <c r="T334" s="181"/>
      <c r="U334" s="181"/>
      <c r="V334" s="181"/>
      <c r="W334" s="181"/>
      <c r="X334" s="181"/>
      <c r="Y334" s="181"/>
      <c r="Z334" s="181"/>
      <c r="AA334" s="181"/>
      <c r="AB334" s="181"/>
      <c r="AC334" s="181"/>
      <c r="AD334" s="181"/>
      <c r="AE334" s="181"/>
      <c r="AF334" s="181"/>
      <c r="AG334" s="181"/>
      <c r="AH334" s="181"/>
      <c r="AI334" s="181"/>
      <c r="AJ334" s="181"/>
      <c r="AK334" s="181"/>
      <c r="AL334" s="181"/>
      <c r="AM334" s="181"/>
      <c r="AN334" s="181"/>
    </row>
    <row r="335" spans="1:40" s="168" customFormat="1" ht="67.150000000000006" customHeight="1">
      <c r="A335" s="16" t="s">
        <v>411</v>
      </c>
      <c r="B335" s="24" t="s">
        <v>412</v>
      </c>
      <c r="C335" s="9" t="s">
        <v>413</v>
      </c>
      <c r="D335" s="178" t="s">
        <v>351</v>
      </c>
      <c r="E335" s="137">
        <v>1</v>
      </c>
      <c r="F335" s="166"/>
      <c r="G335" s="119">
        <f>F335*E335</f>
        <v>0</v>
      </c>
      <c r="H335" s="181"/>
      <c r="I335" s="181"/>
      <c r="J335" s="181"/>
      <c r="K335" s="181"/>
      <c r="L335" s="181"/>
      <c r="M335" s="181"/>
      <c r="N335" s="181"/>
      <c r="O335" s="181"/>
      <c r="P335" s="181"/>
      <c r="Q335" s="181"/>
      <c r="R335" s="181"/>
      <c r="S335" s="181"/>
      <c r="T335" s="181"/>
      <c r="U335" s="181"/>
      <c r="V335" s="181"/>
      <c r="W335" s="181"/>
      <c r="X335" s="181"/>
      <c r="Y335" s="181"/>
      <c r="Z335" s="181"/>
      <c r="AA335" s="181"/>
      <c r="AB335" s="181"/>
      <c r="AC335" s="181"/>
      <c r="AD335" s="181"/>
      <c r="AE335" s="181"/>
      <c r="AF335" s="181"/>
      <c r="AG335" s="181"/>
      <c r="AH335" s="181"/>
      <c r="AI335" s="181"/>
      <c r="AJ335" s="181"/>
      <c r="AK335" s="181"/>
      <c r="AL335" s="181"/>
      <c r="AM335" s="181"/>
      <c r="AN335" s="181"/>
    </row>
    <row r="336" spans="1:40" s="168" customFormat="1">
      <c r="A336" s="22"/>
      <c r="B336" s="22"/>
      <c r="C336" s="169"/>
      <c r="D336" s="178"/>
      <c r="E336" s="137"/>
      <c r="F336" s="166"/>
      <c r="G336" s="167"/>
      <c r="H336" s="181"/>
      <c r="I336" s="181"/>
      <c r="J336" s="181"/>
      <c r="K336" s="181"/>
      <c r="L336" s="181"/>
      <c r="M336" s="181"/>
      <c r="N336" s="181"/>
      <c r="O336" s="181"/>
      <c r="P336" s="181"/>
      <c r="Q336" s="181"/>
      <c r="R336" s="181"/>
      <c r="S336" s="181"/>
      <c r="T336" s="181"/>
      <c r="U336" s="181"/>
      <c r="V336" s="181"/>
      <c r="W336" s="181"/>
      <c r="X336" s="181"/>
      <c r="Y336" s="181"/>
      <c r="Z336" s="181"/>
      <c r="AA336" s="181"/>
      <c r="AB336" s="181"/>
      <c r="AC336" s="181"/>
      <c r="AD336" s="181"/>
      <c r="AE336" s="181"/>
      <c r="AF336" s="181"/>
      <c r="AG336" s="181"/>
      <c r="AH336" s="181"/>
      <c r="AI336" s="181"/>
      <c r="AJ336" s="181"/>
      <c r="AK336" s="181"/>
      <c r="AL336" s="181"/>
      <c r="AM336" s="181"/>
      <c r="AN336" s="181"/>
    </row>
    <row r="337" spans="1:40" s="168" customFormat="1" ht="50">
      <c r="A337" s="16" t="s">
        <v>414</v>
      </c>
      <c r="B337" s="24" t="s">
        <v>415</v>
      </c>
      <c r="C337" s="169" t="s">
        <v>416</v>
      </c>
      <c r="D337" s="178" t="s">
        <v>351</v>
      </c>
      <c r="E337" s="137">
        <v>1</v>
      </c>
      <c r="F337" s="166"/>
      <c r="G337" s="119">
        <f>F337*E337</f>
        <v>0</v>
      </c>
      <c r="H337" s="181"/>
      <c r="I337" s="181"/>
      <c r="J337" s="181"/>
      <c r="K337" s="181"/>
      <c r="L337" s="181"/>
      <c r="M337" s="181"/>
      <c r="N337" s="181"/>
      <c r="O337" s="181"/>
      <c r="P337" s="181"/>
      <c r="Q337" s="181"/>
      <c r="R337" s="181"/>
      <c r="S337" s="181"/>
      <c r="T337" s="181"/>
      <c r="U337" s="181"/>
      <c r="V337" s="181"/>
      <c r="W337" s="181"/>
      <c r="X337" s="181"/>
      <c r="Y337" s="181"/>
      <c r="Z337" s="181"/>
      <c r="AA337" s="181"/>
      <c r="AB337" s="181"/>
      <c r="AC337" s="181"/>
      <c r="AD337" s="181"/>
      <c r="AE337" s="181"/>
      <c r="AF337" s="181"/>
      <c r="AG337" s="181"/>
      <c r="AH337" s="181"/>
      <c r="AI337" s="181"/>
      <c r="AJ337" s="181"/>
      <c r="AK337" s="181"/>
      <c r="AL337" s="181"/>
      <c r="AM337" s="181"/>
      <c r="AN337" s="181"/>
    </row>
    <row r="338" spans="1:40" s="168" customFormat="1">
      <c r="A338" s="22"/>
      <c r="B338" s="22"/>
      <c r="C338" s="169"/>
      <c r="D338" s="178"/>
      <c r="E338" s="137"/>
      <c r="F338" s="166"/>
      <c r="G338" s="167"/>
    </row>
    <row r="339" spans="1:40" s="168" customFormat="1" ht="50">
      <c r="A339" s="16" t="s">
        <v>417</v>
      </c>
      <c r="B339" s="24" t="s">
        <v>418</v>
      </c>
      <c r="C339" s="169" t="s">
        <v>419</v>
      </c>
      <c r="D339" s="178" t="s">
        <v>351</v>
      </c>
      <c r="E339" s="137">
        <v>1</v>
      </c>
      <c r="F339" s="166"/>
      <c r="G339" s="119">
        <f>F339*E339</f>
        <v>0</v>
      </c>
      <c r="H339" s="181"/>
      <c r="I339" s="181"/>
      <c r="J339" s="181"/>
      <c r="K339" s="181"/>
      <c r="L339" s="181"/>
      <c r="M339" s="181"/>
      <c r="N339" s="181"/>
      <c r="O339" s="181"/>
      <c r="P339" s="181"/>
      <c r="Q339" s="181"/>
      <c r="R339" s="181"/>
      <c r="S339" s="181"/>
      <c r="T339" s="181"/>
      <c r="U339" s="181"/>
      <c r="V339" s="181"/>
      <c r="W339" s="181"/>
      <c r="X339" s="181"/>
      <c r="Y339" s="181"/>
      <c r="Z339" s="181"/>
      <c r="AA339" s="181"/>
      <c r="AB339" s="181"/>
      <c r="AC339" s="181"/>
      <c r="AD339" s="181"/>
      <c r="AE339" s="181"/>
      <c r="AF339" s="181"/>
      <c r="AG339" s="181"/>
      <c r="AH339" s="181"/>
      <c r="AI339" s="181"/>
      <c r="AJ339" s="181"/>
      <c r="AK339" s="181"/>
      <c r="AL339" s="181"/>
      <c r="AM339" s="181"/>
      <c r="AN339" s="181"/>
    </row>
    <row r="340" spans="1:40" s="168" customFormat="1">
      <c r="A340" s="22"/>
      <c r="B340" s="22"/>
      <c r="C340" s="169"/>
      <c r="D340" s="178"/>
      <c r="E340" s="137"/>
      <c r="F340" s="166"/>
      <c r="G340" s="167"/>
      <c r="H340" s="181"/>
      <c r="I340" s="181"/>
      <c r="J340" s="181"/>
      <c r="K340" s="181"/>
      <c r="L340" s="181"/>
      <c r="M340" s="181"/>
      <c r="N340" s="181"/>
      <c r="O340" s="181"/>
      <c r="P340" s="181"/>
      <c r="Q340" s="181"/>
      <c r="R340" s="181"/>
      <c r="S340" s="181"/>
      <c r="T340" s="181"/>
      <c r="U340" s="181"/>
      <c r="V340" s="181"/>
      <c r="W340" s="181"/>
      <c r="X340" s="181"/>
      <c r="Y340" s="181"/>
      <c r="Z340" s="181"/>
      <c r="AA340" s="181"/>
      <c r="AB340" s="181"/>
      <c r="AC340" s="181"/>
      <c r="AD340" s="181"/>
      <c r="AE340" s="181"/>
      <c r="AF340" s="181"/>
      <c r="AG340" s="181"/>
      <c r="AH340" s="181"/>
      <c r="AI340" s="181"/>
      <c r="AJ340" s="181"/>
      <c r="AK340" s="181"/>
      <c r="AL340" s="181"/>
      <c r="AM340" s="181"/>
      <c r="AN340" s="181"/>
    </row>
    <row r="341" spans="1:40" s="168" customFormat="1" ht="25">
      <c r="A341" s="16" t="s">
        <v>420</v>
      </c>
      <c r="B341" s="24" t="s">
        <v>421</v>
      </c>
      <c r="C341" s="169" t="s">
        <v>422</v>
      </c>
      <c r="D341" s="178" t="s">
        <v>351</v>
      </c>
      <c r="E341" s="137">
        <v>1</v>
      </c>
      <c r="F341" s="166"/>
      <c r="G341" s="119">
        <f>F341*E341</f>
        <v>0</v>
      </c>
      <c r="H341" s="181"/>
      <c r="I341" s="181"/>
      <c r="J341" s="181"/>
      <c r="K341" s="181"/>
      <c r="L341" s="181"/>
      <c r="M341" s="181"/>
      <c r="N341" s="181"/>
      <c r="O341" s="181"/>
      <c r="P341" s="181"/>
      <c r="Q341" s="181"/>
      <c r="R341" s="181"/>
      <c r="S341" s="181"/>
      <c r="T341" s="181"/>
      <c r="U341" s="181"/>
      <c r="V341" s="181"/>
      <c r="W341" s="181"/>
      <c r="X341" s="181"/>
      <c r="Y341" s="181"/>
      <c r="Z341" s="181"/>
      <c r="AA341" s="181"/>
      <c r="AB341" s="181"/>
      <c r="AC341" s="181"/>
      <c r="AD341" s="181"/>
      <c r="AE341" s="181"/>
      <c r="AF341" s="181"/>
      <c r="AG341" s="181"/>
      <c r="AH341" s="181"/>
      <c r="AI341" s="181"/>
      <c r="AJ341" s="181"/>
      <c r="AK341" s="181"/>
      <c r="AL341" s="181"/>
      <c r="AM341" s="181"/>
      <c r="AN341" s="181"/>
    </row>
    <row r="342" spans="1:40" s="168" customFormat="1">
      <c r="A342" s="16"/>
      <c r="B342" s="24"/>
      <c r="C342" s="169"/>
      <c r="D342" s="178"/>
      <c r="E342" s="137"/>
      <c r="F342" s="166"/>
      <c r="G342" s="119"/>
      <c r="H342" s="181"/>
      <c r="I342" s="181"/>
      <c r="J342" s="181"/>
      <c r="K342" s="181"/>
      <c r="L342" s="181"/>
      <c r="M342" s="181"/>
      <c r="N342" s="181"/>
      <c r="O342" s="181"/>
      <c r="P342" s="181"/>
      <c r="Q342" s="181"/>
      <c r="R342" s="181"/>
      <c r="S342" s="181"/>
      <c r="T342" s="181"/>
      <c r="U342" s="181"/>
      <c r="V342" s="181"/>
      <c r="W342" s="181"/>
      <c r="X342" s="181"/>
      <c r="Y342" s="181"/>
      <c r="Z342" s="181"/>
      <c r="AA342" s="181"/>
      <c r="AB342" s="181"/>
      <c r="AC342" s="181"/>
      <c r="AD342" s="181"/>
      <c r="AE342" s="181"/>
      <c r="AF342" s="181"/>
      <c r="AG342" s="181"/>
      <c r="AH342" s="181"/>
      <c r="AI342" s="181"/>
      <c r="AJ342" s="181"/>
      <c r="AK342" s="181"/>
      <c r="AL342" s="181"/>
      <c r="AM342" s="181"/>
      <c r="AN342" s="181"/>
    </row>
    <row r="343" spans="1:40" customFormat="1" ht="50">
      <c r="A343" s="16" t="s">
        <v>423</v>
      </c>
      <c r="B343" s="24" t="s">
        <v>424</v>
      </c>
      <c r="C343" s="169" t="s">
        <v>425</v>
      </c>
      <c r="D343" s="178" t="s">
        <v>351</v>
      </c>
      <c r="E343" s="137">
        <v>2</v>
      </c>
      <c r="F343" s="166"/>
      <c r="G343" s="119">
        <f>F343*E343</f>
        <v>0</v>
      </c>
    </row>
    <row r="344" spans="1:40" s="44" customFormat="1" ht="12.75" customHeight="1">
      <c r="A344" s="158"/>
      <c r="B344" s="24"/>
      <c r="C344" s="45"/>
      <c r="D344" s="12"/>
      <c r="E344" s="23"/>
      <c r="F344" s="48"/>
      <c r="G344" s="49"/>
    </row>
    <row r="345" spans="1:40" s="11" customFormat="1" ht="19.899999999999999" customHeight="1">
      <c r="A345" s="182" t="s">
        <v>426</v>
      </c>
      <c r="B345" s="183"/>
      <c r="C345" s="183"/>
      <c r="D345" s="183"/>
      <c r="E345" s="183"/>
      <c r="F345" s="184"/>
      <c r="G345" s="156">
        <f>SUM(G263:G344)</f>
        <v>0</v>
      </c>
    </row>
    <row r="346" spans="1:40" s="1" customFormat="1" ht="19.899999999999999" customHeight="1">
      <c r="A346" s="182" t="s">
        <v>427</v>
      </c>
      <c r="B346" s="183"/>
      <c r="C346" s="183"/>
      <c r="D346" s="183"/>
      <c r="E346" s="183"/>
      <c r="F346" s="184"/>
      <c r="G346" s="156">
        <f>G260+G345</f>
        <v>0</v>
      </c>
    </row>
    <row r="353" spans="3:3" ht="13">
      <c r="C353" s="154"/>
    </row>
  </sheetData>
  <mergeCells count="16">
    <mergeCell ref="A260:F260"/>
    <mergeCell ref="A8:G8"/>
    <mergeCell ref="A9:A11"/>
    <mergeCell ref="B9:B11"/>
    <mergeCell ref="C9:C11"/>
    <mergeCell ref="D9:D11"/>
    <mergeCell ref="E9:E11"/>
    <mergeCell ref="F9:F11"/>
    <mergeCell ref="G9:G11"/>
    <mergeCell ref="A345:F345"/>
    <mergeCell ref="A346:F346"/>
    <mergeCell ref="A1:G1"/>
    <mergeCell ref="A3:G3"/>
    <mergeCell ref="A5:G5"/>
    <mergeCell ref="A6:G6"/>
    <mergeCell ref="A7:G7"/>
  </mergeCells>
  <printOptions horizontalCentered="1"/>
  <pageMargins left="0.75" right="0.5" top="0.75" bottom="0.75" header="0.3" footer="0.3"/>
  <pageSetup paperSize="9" scale="90" orientation="portrait" r:id="rId1"/>
  <headerFooter>
    <oddHeader>&amp;R&amp;8Weaving Center Electrical Works
Page -&amp;P of &amp;N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WAVING CENTER-Electrical</vt:lpstr>
      <vt:lpstr>'WAVING CENTER-Electrical'!Print_Area</vt:lpstr>
      <vt:lpstr>'WAVING CENTER-Electrical'!Print_Titles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NESPAK</dc:creator>
  <cp:keywords/>
  <dc:description/>
  <cp:lastModifiedBy>Paul Kenyi</cp:lastModifiedBy>
  <cp:revision/>
  <dcterms:created xsi:type="dcterms:W3CDTF">2005-10-26T08:53:07Z</dcterms:created>
  <dcterms:modified xsi:type="dcterms:W3CDTF">2022-11-11T09:08:04Z</dcterms:modified>
  <cp:category/>
  <cp:contentStatus/>
</cp:coreProperties>
</file>