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CFC187A6-3ECB-43FF-A945-7E3C6B26CA49}" xr6:coauthVersionLast="47" xr6:coauthVersionMax="47" xr10:uidLastSave="{00000000-0000-0000-0000-000000000000}"/>
  <bookViews>
    <workbookView xWindow="-120" yWindow="-120" windowWidth="38640" windowHeight="21120" xr2:uid="{00000000-000D-0000-FFFF-FFFF00000000}"/>
  </bookViews>
  <sheets>
    <sheet name="All BOQ" sheetId="7" r:id="rId1"/>
  </sheets>
  <definedNames>
    <definedName name="_xlnm.Print_Area" localSheetId="0">'All BOQ'!$A$1:$F$227</definedName>
    <definedName name="_xlnm.Print_Titles" localSheetId="0">'All BOQ'!$3:$3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5" i="7" l="1"/>
  <c r="F214" i="7"/>
  <c r="F213" i="7"/>
  <c r="F212" i="7"/>
  <c r="F211" i="7"/>
  <c r="F209" i="7"/>
  <c r="F208" i="7"/>
  <c r="F206" i="7"/>
  <c r="F205" i="7"/>
  <c r="F204" i="7"/>
  <c r="F203" i="7"/>
  <c r="F201" i="7"/>
  <c r="F200" i="7"/>
  <c r="F199" i="7"/>
  <c r="F198" i="7"/>
  <c r="F197" i="7"/>
  <c r="F196" i="7"/>
  <c r="F195" i="7"/>
  <c r="F194" i="7"/>
  <c r="F191" i="7"/>
  <c r="F189" i="7"/>
  <c r="F188" i="7"/>
  <c r="F187" i="7"/>
  <c r="F186" i="7"/>
  <c r="F185" i="7"/>
  <c r="F181" i="7"/>
  <c r="F180" i="7"/>
  <c r="F179" i="7"/>
  <c r="F178" i="7"/>
  <c r="F177" i="7"/>
  <c r="F174" i="7"/>
  <c r="F173" i="7"/>
  <c r="F172" i="7"/>
  <c r="F163" i="7"/>
  <c r="F162" i="7"/>
  <c r="F161" i="7"/>
  <c r="F160" i="7"/>
  <c r="F159" i="7"/>
  <c r="F158" i="7"/>
  <c r="F157" i="7"/>
  <c r="F156" i="7"/>
  <c r="F155" i="7"/>
  <c r="F154" i="7"/>
  <c r="F153" i="7"/>
  <c r="F152" i="7"/>
  <c r="F149" i="7"/>
  <c r="F148" i="7"/>
  <c r="F147" i="7"/>
  <c r="F146" i="7"/>
  <c r="F145" i="7"/>
  <c r="F144" i="7"/>
  <c r="F143" i="7"/>
  <c r="F142" i="7"/>
  <c r="F141" i="7"/>
  <c r="F138" i="7"/>
  <c r="F137" i="7"/>
  <c r="F136" i="7"/>
  <c r="F135" i="7"/>
  <c r="F134" i="7"/>
  <c r="F133" i="7"/>
  <c r="F132" i="7"/>
  <c r="F131" i="7"/>
  <c r="F130" i="7"/>
  <c r="F129" i="7"/>
  <c r="F128" i="7"/>
  <c r="F127" i="7"/>
  <c r="F126" i="7"/>
  <c r="F125" i="7"/>
  <c r="F124" i="7"/>
  <c r="F123" i="7"/>
  <c r="F122" i="7"/>
  <c r="F121" i="7"/>
  <c r="F120" i="7"/>
  <c r="F119" i="7"/>
  <c r="F118" i="7"/>
  <c r="F117" i="7"/>
  <c r="F116" i="7"/>
  <c r="F114" i="7"/>
  <c r="F113" i="7"/>
  <c r="F112" i="7"/>
  <c r="F111" i="7"/>
  <c r="F110" i="7"/>
  <c r="F109" i="7"/>
  <c r="F108" i="7"/>
  <c r="F107" i="7"/>
  <c r="F106" i="7"/>
  <c r="F105" i="7"/>
  <c r="F104" i="7"/>
  <c r="F103" i="7"/>
  <c r="F102" i="7"/>
  <c r="F101" i="7"/>
  <c r="F91" i="7"/>
  <c r="F90" i="7"/>
  <c r="F50" i="7"/>
  <c r="F51" i="7"/>
  <c r="F84" i="7"/>
  <c r="F83" i="7"/>
  <c r="F82" i="7"/>
  <c r="F77" i="7"/>
  <c r="F76" i="7"/>
  <c r="F72" i="7"/>
  <c r="F65" i="7"/>
  <c r="F64" i="7"/>
  <c r="F59" i="7"/>
  <c r="F56" i="7"/>
  <c r="F53" i="7"/>
  <c r="F55" i="7"/>
  <c r="F54" i="7"/>
  <c r="F52" i="7"/>
  <c r="F6" i="7"/>
  <c r="F81" i="7"/>
  <c r="F80" i="7"/>
  <c r="F79" i="7"/>
  <c r="F78" i="7"/>
  <c r="F75" i="7"/>
  <c r="F74" i="7"/>
  <c r="F71" i="7"/>
  <c r="F70" i="7"/>
  <c r="F69" i="7"/>
  <c r="F68" i="7"/>
  <c r="F67" i="7"/>
  <c r="F66" i="7"/>
  <c r="F61" i="7"/>
  <c r="F60" i="7"/>
  <c r="F62" i="7" s="1"/>
  <c r="F49" i="7"/>
  <c r="F48" i="7"/>
  <c r="F47" i="7"/>
  <c r="F46" i="7"/>
  <c r="F45" i="7"/>
  <c r="F42" i="7"/>
  <c r="F41" i="7"/>
  <c r="F40" i="7"/>
  <c r="F39" i="7"/>
  <c r="F38" i="7"/>
  <c r="F37" i="7"/>
  <c r="F36" i="7"/>
  <c r="F35" i="7"/>
  <c r="F34" i="7"/>
  <c r="F33" i="7"/>
  <c r="F32" i="7"/>
  <c r="F29" i="7"/>
  <c r="F28" i="7"/>
  <c r="F27" i="7"/>
  <c r="F26" i="7"/>
  <c r="F25" i="7"/>
  <c r="F22" i="7"/>
  <c r="F21" i="7"/>
  <c r="F20" i="7"/>
  <c r="F19" i="7"/>
  <c r="F18" i="7"/>
  <c r="F17" i="7"/>
  <c r="F16" i="7"/>
  <c r="F14" i="7"/>
  <c r="F13" i="7"/>
  <c r="F12" i="7"/>
  <c r="F9" i="7"/>
  <c r="F8" i="7"/>
  <c r="F30" i="7" l="1"/>
  <c r="F216" i="7"/>
  <c r="F217" i="7" s="1"/>
  <c r="F224" i="7" s="1"/>
  <c r="F164" i="7"/>
  <c r="F150" i="7"/>
  <c r="F139" i="7"/>
  <c r="F165" i="7" s="1"/>
  <c r="F223" i="7" s="1"/>
  <c r="F85" i="7"/>
  <c r="F73" i="7"/>
  <c r="F57" i="7"/>
  <c r="F43" i="7"/>
  <c r="F23" i="7"/>
  <c r="F10" i="7"/>
  <c r="F86" i="7" l="1"/>
  <c r="F222" i="7" s="1"/>
  <c r="F225" i="7" s="1"/>
</calcChain>
</file>

<file path=xl/sharedStrings.xml><?xml version="1.0" encoding="utf-8"?>
<sst xmlns="http://schemas.openxmlformats.org/spreadsheetml/2006/main" count="554" uniqueCount="408">
  <si>
    <t xml:space="preserve"> Earth works: according to section 300 of I.G.T.S. and instructions of site engineer. </t>
  </si>
  <si>
    <t>Unit</t>
  </si>
  <si>
    <t>Fence:</t>
  </si>
  <si>
    <t>L.s</t>
  </si>
  <si>
    <t>Quantity</t>
  </si>
  <si>
    <t>Unit
 Price (IQD)</t>
  </si>
  <si>
    <t>Total Amount (IQD)</t>
  </si>
  <si>
    <t>A</t>
  </si>
  <si>
    <t>A1</t>
  </si>
  <si>
    <t>A2</t>
  </si>
  <si>
    <t>A3</t>
  </si>
  <si>
    <r>
      <t>M</t>
    </r>
    <r>
      <rPr>
        <vertAlign val="superscript"/>
        <sz val="10"/>
        <rFont val="Calibri"/>
        <family val="2"/>
      </rPr>
      <t>2</t>
    </r>
  </si>
  <si>
    <r>
      <t>M</t>
    </r>
    <r>
      <rPr>
        <vertAlign val="superscript"/>
        <sz val="10"/>
        <rFont val="Calibri"/>
        <family val="2"/>
      </rPr>
      <t>3</t>
    </r>
  </si>
  <si>
    <t>SUB TOTAL  A</t>
  </si>
  <si>
    <t>B</t>
  </si>
  <si>
    <r>
      <rPr>
        <b/>
        <sz val="11"/>
        <rFont val="Calibri"/>
        <family val="2"/>
      </rPr>
      <t xml:space="preserve">CONCRETE WORKS: </t>
    </r>
    <r>
      <rPr>
        <sz val="11"/>
        <rFont val="Calibri"/>
        <family val="2"/>
      </rPr>
      <t xml:space="preserve">Including supply of materials (steel reinforcement, connection steel wires, cement, aggregate, water, sand, plastic cover for fixing the steel reinforcement in the proper level, bolts, nuts, washers, G. I. pipes, cutter machines, binder machine, etc.), and all necessary works, according to the section  (600) of I.G.T.S, drawings, and instructions of the site engineer. 
Note:
1- Use new plywood for all wooden form support, with Adjustable Steel Scaffolding Props and Formwork Jack Support.  
2-  Fy = 276 Mpa for 10mm,12mm steel bars. FY=414Mpa for 16mm,20mm,25mm steel bars
3. Allowable bearing capacity of soil = 100 KN / m2  (assumed).    
5. the reinforcement details should be according to the ACI detailing manual 2004. 
6. New Plywood or standard formworks must be used for all structural parts. 
</t>
    </r>
  </si>
  <si>
    <t>B1</t>
  </si>
  <si>
    <t>B2</t>
  </si>
  <si>
    <t>B3</t>
  </si>
  <si>
    <t>B4</t>
  </si>
  <si>
    <t>M.L.</t>
  </si>
  <si>
    <r>
      <rPr>
        <u/>
        <sz val="10"/>
        <rFont val="Calibri"/>
        <family val="2"/>
      </rPr>
      <t>Beam</t>
    </r>
    <r>
      <rPr>
        <sz val="10"/>
        <rFont val="Calibri"/>
        <family val="2"/>
      </rPr>
      <t xml:space="preserve"> using concrete compressive strength C30  for 28 days.</t>
    </r>
  </si>
  <si>
    <r>
      <rPr>
        <u/>
        <sz val="10"/>
        <rFont val="Calibri"/>
        <family val="2"/>
      </rPr>
      <t>Lintel</t>
    </r>
    <r>
      <rPr>
        <sz val="10"/>
        <rFont val="Calibri"/>
        <family val="2"/>
      </rPr>
      <t xml:space="preserve"> using concrete compressive strength C20  for 28 days.</t>
    </r>
  </si>
  <si>
    <r>
      <rPr>
        <u/>
        <sz val="10"/>
        <rFont val="Calibri"/>
        <family val="2"/>
      </rPr>
      <t>Up stand</t>
    </r>
    <r>
      <rPr>
        <sz val="10"/>
        <rFont val="Calibri"/>
        <family val="2"/>
      </rPr>
      <t xml:space="preserve"> using concrete compressive strength C30  for 28 days.</t>
    </r>
  </si>
  <si>
    <r>
      <rPr>
        <u/>
        <sz val="10"/>
        <rFont val="Calibri"/>
        <family val="2"/>
      </rPr>
      <t>Staircase and Ramp</t>
    </r>
    <r>
      <rPr>
        <sz val="10"/>
        <rFont val="Calibri"/>
        <family val="2"/>
      </rPr>
      <t xml:space="preserve"> using concrete compressive strength C30  for 28 days.</t>
    </r>
  </si>
  <si>
    <r>
      <rPr>
        <u/>
        <sz val="10"/>
        <rFont val="Calibri"/>
        <family val="2"/>
      </rPr>
      <t>Decoration Louvers</t>
    </r>
    <r>
      <rPr>
        <sz val="10"/>
        <rFont val="Calibri"/>
        <family val="2"/>
      </rPr>
      <t xml:space="preserve"> using concrete compressive strength C30  for 28 days.</t>
    </r>
  </si>
  <si>
    <t>B4.1</t>
  </si>
  <si>
    <t>B4.2</t>
  </si>
  <si>
    <t>B4.3</t>
  </si>
  <si>
    <t>B4.4</t>
  </si>
  <si>
    <t>B4.5</t>
  </si>
  <si>
    <t>B4.6</t>
  </si>
  <si>
    <t>B4.7</t>
  </si>
  <si>
    <t>SUB TOTAL  B</t>
  </si>
  <si>
    <r>
      <rPr>
        <b/>
        <sz val="11"/>
        <rFont val="Calibri"/>
        <family val="2"/>
      </rPr>
      <t>Masonry works:</t>
    </r>
    <r>
      <rPr>
        <sz val="11"/>
        <rFont val="Calibri"/>
        <family val="2"/>
      </rPr>
      <t xml:space="preserve"> Including provision of material, erection, pointing, curing, making expansion joint every (6m) with thickness 25mm with using of 25mm thickness compressed Polystyrene sheets, all necessary work according to section  (500) of I.G.T.S., drawings, and instructions of the site engineer.  </t>
    </r>
  </si>
  <si>
    <t>C</t>
  </si>
  <si>
    <t>C1</t>
  </si>
  <si>
    <t>C2</t>
  </si>
  <si>
    <t>C3</t>
  </si>
  <si>
    <t>C4</t>
  </si>
  <si>
    <t>C5</t>
  </si>
  <si>
    <t xml:space="preserve">Supplying materials and casting reinforced concrete according to the details for different sections, according to specifications and instructions of the site engineer, must use a helicopter and grinding.                                                                                                   Note: All the roofs must be treated and smoothened by a copter instrument and using a vibrator during casting.
</t>
  </si>
  <si>
    <r>
      <rPr>
        <b/>
        <sz val="10"/>
        <rFont val="Calibri"/>
        <family val="2"/>
      </rPr>
      <t>Expansion Joints:</t>
    </r>
    <r>
      <rPr>
        <sz val="10"/>
        <rFont val="Calibri"/>
        <family val="2"/>
      </rPr>
      <t xml:space="preserve"> Provide materials and construction of Expansion joints both vertically and horizontally for walls and ceilings using Hypalon tape plus Epoxy paste(Sagging vertical type) with a width of tape 15 cm and 1.5mm thickness. The price includes using a special 18 cm width Aluminum sheet or stainless steel brackets with elastic (intermediate rubber) inserts. Styrofoam, using special pasty mastic according to the details and instructions of the site engineer with all necessary materials and works for fixing. </t>
    </r>
    <r>
      <rPr>
        <b/>
        <sz val="10"/>
        <color indexed="10"/>
        <rFont val="Calibri"/>
        <family val="2"/>
      </rPr>
      <t>(The measurement will be done Horizontally {Horizontal projection from roof})</t>
    </r>
    <r>
      <rPr>
        <sz val="10"/>
        <rFont val="Calibri"/>
        <family val="2"/>
      </rPr>
      <t>.</t>
    </r>
  </si>
  <si>
    <r>
      <rPr>
        <b/>
        <sz val="10"/>
        <rFont val="Calibri"/>
        <family val="2"/>
      </rPr>
      <t>Raft foundation Concrete:</t>
    </r>
    <r>
      <rPr>
        <sz val="10"/>
        <rFont val="Calibri"/>
        <family val="2"/>
      </rPr>
      <t xml:space="preserve"> Provide all materials and cast reinforced concrete (ready mix C30) for a raft foundation with a double layer of reinforcement 12mm dia steel bar @20cmc/c for both directions, ensuring the concrete thickness of 30cm according to the drawings, fair face surfaces using copter machine and vibrator during casting and all the required works should be conducted as per the standard specifications and instructions of supervisor engineer.</t>
    </r>
  </si>
  <si>
    <r>
      <t xml:space="preserve">Hollow Concrete Block Works (For Internal/Partition Walls): </t>
    </r>
    <r>
      <rPr>
        <sz val="10"/>
        <rFont val="Calibri"/>
        <family val="2"/>
      </rPr>
      <t>Supply materials &amp; construction of walls with hollow concrete blocks 20 X 20 X 40 cm with cement mortar(1: 3) for the internal/partition walls the price includes filling the vertical joints between blocks by cement and sand 1:3. The work should be done according to the specifications, drawings, and instructions of the site engineer.</t>
    </r>
  </si>
  <si>
    <r>
      <rPr>
        <b/>
        <sz val="10"/>
        <rFont val="Calibri"/>
        <family val="2"/>
      </rPr>
      <t>Clay Bricks Works (For External Walls):</t>
    </r>
    <r>
      <rPr>
        <sz val="10"/>
        <rFont val="Calibri"/>
        <family val="2"/>
      </rPr>
      <t xml:space="preserve"> </t>
    </r>
    <r>
      <rPr>
        <sz val="10"/>
        <rFont val="Calibri"/>
        <family val="2"/>
      </rPr>
      <t>Supplying materials and construction of walls with load-bearing clay bricks (20 X 20 X 40 cm) (INTERLOCKING TYPE) weight not less than (14Kg), with cement mortar(1: 3) for above D.P.C level the price includes filling joints vertically by cement and sand 1:3  and fixing the space with concrete columns by G.I. metal holdfast 30cm long 4mm thick at every alternative course fixed to concrete columns with two nos. shot fired cramps.</t>
    </r>
  </si>
  <si>
    <r>
      <rPr>
        <b/>
        <sz val="10"/>
        <rFont val="Calibri"/>
        <family val="2"/>
      </rPr>
      <t>Concrete Block Works (For Parapet)</t>
    </r>
    <r>
      <rPr>
        <sz val="10"/>
        <rFont val="Calibri"/>
        <family val="2"/>
      </rPr>
      <t>: Supply material and build walls with hollow concrete blocks (15x20x40) cm. and cement sand mortar (1:3) for parapets, according to specifications and instructions of the site engineer.</t>
    </r>
  </si>
  <si>
    <t>SUB TOTAL  C</t>
  </si>
  <si>
    <t>D</t>
  </si>
  <si>
    <t>D1</t>
  </si>
  <si>
    <t>D2</t>
  </si>
  <si>
    <t>D3</t>
  </si>
  <si>
    <t>D4</t>
  </si>
  <si>
    <t>D5</t>
  </si>
  <si>
    <t>D6</t>
  </si>
  <si>
    <t>D7</t>
  </si>
  <si>
    <t>D8</t>
  </si>
  <si>
    <t>D9</t>
  </si>
  <si>
    <t>D10</t>
  </si>
  <si>
    <t>D11</t>
  </si>
  <si>
    <r>
      <rPr>
        <b/>
        <sz val="10"/>
        <rFont val="Calibri"/>
        <family val="2"/>
      </rPr>
      <t>Skirting:</t>
    </r>
    <r>
      <rPr>
        <sz val="10"/>
        <rFont val="Calibri"/>
        <family val="2"/>
      </rPr>
      <t xml:space="preserve"> Supply materials and skirting in rooms using porcelain tiles (15 cm height) and tile adhesive materials (Kalakem flex type) according to the drawings and instructions of the site engineer. </t>
    </r>
  </si>
  <si>
    <r>
      <rPr>
        <b/>
        <sz val="10"/>
        <rFont val="Calibri"/>
        <family val="2"/>
      </rPr>
      <t>Decoration Stone:</t>
    </r>
    <r>
      <rPr>
        <sz val="10"/>
        <rFont val="Calibri"/>
        <family val="2"/>
      </rPr>
      <t xml:space="preserve"> supply materials and erection of Decoration artificial outdoor stone (as sample approved) using (approved colour) for an indicated place in elevation drawings, using special glue (Kalakim) for fixing above rough cement plaster and filling the joints, according to specifications and instructions of site engineer. 
</t>
    </r>
  </si>
  <si>
    <r>
      <rPr>
        <b/>
        <sz val="10"/>
        <rFont val="Calibri"/>
        <family val="2"/>
      </rPr>
      <t>Plastic Suspended Ceiling Tile:</t>
    </r>
    <r>
      <rPr>
        <sz val="10"/>
        <rFont val="Calibri"/>
        <family val="2"/>
      </rPr>
      <t xml:space="preserve"> Provide materials and fix Plastic false ceiling  60 X 60cm for the places that the site engineer indicates. The price includes hanging beams (Skka 38mm height) every 120cm by screw, steel fisher, rode 3mm, connecting the beams by Skka 120cm, 60 cm long (32mm height ), and all necessary works.</t>
    </r>
  </si>
  <si>
    <r>
      <rPr>
        <b/>
        <sz val="10"/>
        <rFont val="Calibri"/>
        <family val="2"/>
      </rPr>
      <t xml:space="preserve">MDF Wooden Panels: </t>
    </r>
    <r>
      <rPr>
        <sz val="10"/>
        <rFont val="Calibri"/>
        <family val="2"/>
      </rPr>
      <t xml:space="preserve"> to protect the walls with  18mm thickness and 15 cm Hight for classrooms; the price includes fixing the wall by using screw bolts, each 30cm and covering the hole with a proper sticker.</t>
    </r>
  </si>
  <si>
    <t>SUB TOTAL D</t>
  </si>
  <si>
    <t>Doors &amp; Windows: Providing all necessary materials and installing doors according to sections 11, 12, and 13 of I.G.T.S, details, and instructions of the site engineer with all necessary works. Prior samples should be approved by the site engineer.</t>
  </si>
  <si>
    <t>E</t>
  </si>
  <si>
    <t>E1</t>
  </si>
  <si>
    <t>E2</t>
  </si>
  <si>
    <t>E3</t>
  </si>
  <si>
    <t>E4</t>
  </si>
  <si>
    <t>E5</t>
  </si>
  <si>
    <t>E6</t>
  </si>
  <si>
    <t>E7</t>
  </si>
  <si>
    <r>
      <rPr>
        <b/>
        <sz val="10"/>
        <rFont val="Calibri"/>
        <family val="2"/>
      </rPr>
      <t>Aluminum Doors Works:</t>
    </r>
    <r>
      <rPr>
        <sz val="10"/>
        <rFont val="Calibri"/>
        <family val="2"/>
      </rPr>
      <t xml:space="preserve"> Supply material and install Aluminum doors 2mm thickness double plate. The price includes a double glass pan of 6mm thickness, ordinary or mushajar, rubber, handle, switch mortice, and door stopper.</t>
    </r>
  </si>
  <si>
    <r>
      <t>M</t>
    </r>
    <r>
      <rPr>
        <vertAlign val="superscript"/>
        <sz val="11"/>
        <rFont val="Calibri"/>
        <family val="2"/>
      </rPr>
      <t>2</t>
    </r>
  </si>
  <si>
    <r>
      <rPr>
        <b/>
        <sz val="10"/>
        <rFont val="Calibri"/>
        <family val="2"/>
      </rPr>
      <t>Steel ladder:</t>
    </r>
    <r>
      <rPr>
        <sz val="10"/>
        <rFont val="Calibri"/>
        <family val="2"/>
      </rPr>
      <t xml:space="preserve"> Providing materials and fixing steel ladder using square pipe 2.5" for the edge and 2"(thickness 1.5 mm) for the interior. The price includes painting all the ironmongery with 2 layers of anti-rust and 3 layers of oil paint</t>
    </r>
  </si>
  <si>
    <r>
      <rPr>
        <b/>
        <sz val="10"/>
        <rFont val="Calibri"/>
        <family val="2"/>
      </rPr>
      <t>Steel Guard Bars:</t>
    </r>
    <r>
      <rPr>
        <sz val="10"/>
        <rFont val="Calibri"/>
        <family val="2"/>
      </rPr>
      <t xml:space="preserve"> Provide and install metal guard bars windows, using square corrugated bar 12 x 12 mm welded inside an angle frame 1.25"*1.25"*3mm, fixed by screw and fisher to the wall. The price includes painting all the ironmongery with two layers of anti-rust and three layers of oil paint</t>
    </r>
  </si>
  <si>
    <r>
      <rPr>
        <b/>
        <sz val="10"/>
        <rFont val="Calibri"/>
        <family val="2"/>
      </rPr>
      <t>Room Address:</t>
    </r>
    <r>
      <rPr>
        <sz val="10"/>
        <rFont val="Calibri"/>
        <family val="2"/>
      </rPr>
      <t xml:space="preserve"> Supply materials and equipment to print the room's address on a wooden or plastic plate (30x15)cm and fix it to the allocated room's wall. All required work should be done according to the instructions of the supervisor Engineer.</t>
    </r>
  </si>
  <si>
    <t>E8</t>
  </si>
  <si>
    <t>E9</t>
  </si>
  <si>
    <t>E10</t>
  </si>
  <si>
    <r>
      <rPr>
        <b/>
        <sz val="10"/>
        <rFont val="Calibri"/>
        <family val="2"/>
      </rPr>
      <t>Acrylic Internal Paint:</t>
    </r>
    <r>
      <rPr>
        <sz val="10"/>
        <rFont val="Calibri"/>
        <family val="2"/>
      </rPr>
      <t xml:space="preserve"> Provide materials and Painting with Acrylic painting in three layers for the rooms, corridors, and areas indicated in the drawings (inside the building) or indicated by the site engineer. 
</t>
    </r>
    <r>
      <rPr>
        <sz val="10"/>
        <color indexed="10"/>
        <rFont val="Calibri"/>
        <family val="2"/>
      </rPr>
      <t>Note: Products must be ISO 9001 certified for quality management.</t>
    </r>
  </si>
  <si>
    <r>
      <rPr>
        <b/>
        <sz val="10"/>
        <rFont val="Calibri"/>
        <family val="2"/>
      </rPr>
      <t>External Painting( silicone):</t>
    </r>
    <r>
      <rPr>
        <sz val="10"/>
        <rFont val="Calibri"/>
        <family val="2"/>
      </rPr>
      <t xml:space="preserve"> Provide materials and Painting with External painting. Weatherproof three layers for the areas indicated in the drawings (for exterior walls). 
</t>
    </r>
    <r>
      <rPr>
        <sz val="10"/>
        <color indexed="10"/>
        <rFont val="Calibri"/>
        <family val="2"/>
      </rPr>
      <t>Note: Products must be ISO 9001 certified for quality management.</t>
    </r>
  </si>
  <si>
    <r>
      <rPr>
        <b/>
        <sz val="10"/>
        <rFont val="Calibri"/>
        <family val="2"/>
      </rPr>
      <t>Metal handrail Works For Staircase:</t>
    </r>
    <r>
      <rPr>
        <sz val="10"/>
        <rFont val="Calibri"/>
        <family val="2"/>
      </rPr>
      <t xml:space="preserve"> Provide materials and install a handrail for the stair with a height of 85cm for the Administration sector stair. The price includes fixing Jawe wood by screw and using sperto, Varnish due to details, painting all the ironmongery with 2 layers of anti-rust and 3 layers of oil paint.  </t>
    </r>
  </si>
  <si>
    <r>
      <rPr>
        <b/>
        <sz val="10"/>
        <rFont val="Calibri"/>
        <family val="2"/>
      </rPr>
      <t>Metal handrail Works For the Walkways:</t>
    </r>
    <r>
      <rPr>
        <sz val="10"/>
        <rFont val="Calibri"/>
        <family val="2"/>
      </rPr>
      <t xml:space="preserve"> Provide materials and install handrails on both sides of the entrance (walkway) with 90 cm height; the price includes excavation concreting (with dimensions 30*30*50 cm ) for fixing square steel pipe 3'' x 3'' each 2m  welded to the metal handrail. The price includes painting all the ironmongery with 2 layers of anti-rust and 3 layers of oil paint</t>
    </r>
  </si>
  <si>
    <t>SUB TOTAL E</t>
  </si>
  <si>
    <t>#</t>
  </si>
  <si>
    <t>Item Description</t>
  </si>
  <si>
    <r>
      <t>Flooring:</t>
    </r>
    <r>
      <rPr>
        <sz val="11"/>
        <rFont val="Calibri"/>
        <family val="2"/>
      </rPr>
      <t xml:space="preserve"> (Including provision of materials, works, curing, and installation) The work should be done according to sections 6 and 9 of I.G.T.S. drawings,  and instructions of the site engineer with all necessary works.</t>
    </r>
  </si>
  <si>
    <t>F</t>
  </si>
  <si>
    <t>F1</t>
  </si>
  <si>
    <t>F2</t>
  </si>
  <si>
    <t>F3</t>
  </si>
  <si>
    <t xml:space="preserve">No. </t>
  </si>
  <si>
    <r>
      <rPr>
        <b/>
        <sz val="10"/>
        <rFont val="Calibri"/>
        <family val="2"/>
      </rPr>
      <t>Natural Granite Tiles:</t>
    </r>
    <r>
      <rPr>
        <sz val="10"/>
        <rFont val="Calibri"/>
        <family val="2"/>
      </rPr>
      <t xml:space="preserve"> Supply materials and paving Natural Granite 2 cm thickness  (approved sample)  with cement sand mortar 1:2. The price includes cement splatter dash, with additives using a (1:2) solution of water and bonding agent(SBR concentrated %48 ).
Note: The ratio of mixing water and SBR is 1:3</t>
    </r>
  </si>
  <si>
    <r>
      <rPr>
        <b/>
        <sz val="10"/>
        <rFont val="Calibri"/>
        <family val="2"/>
      </rPr>
      <t>Sign board:</t>
    </r>
    <r>
      <rPr>
        <sz val="10"/>
        <rFont val="Calibri"/>
        <family val="2"/>
      </rPr>
      <t xml:space="preserve"> Supply and install steel sign board (2.5mX1.5m) plate gage 18, with steel angle frame (1.25x1.25) inch (3mm) thickness, including printing the name of the school with the foundation year by detail. The price includes painting all the ironmongery with 2 layers of anti-rust and 3 layers of oil paint </t>
    </r>
  </si>
  <si>
    <t>Pcs</t>
  </si>
  <si>
    <t>E11</t>
  </si>
  <si>
    <r>
      <t>EXTERNAL  WORKS:</t>
    </r>
    <r>
      <rPr>
        <sz val="11"/>
        <rFont val="Calibri"/>
        <family val="2"/>
      </rPr>
      <t xml:space="preserve"> Apron, walkways (inside the building and outside the building), fence according to specification, attached drawings and instructions of the site engineer. </t>
    </r>
  </si>
  <si>
    <t>G</t>
  </si>
  <si>
    <r>
      <t>M</t>
    </r>
    <r>
      <rPr>
        <vertAlign val="superscript"/>
        <sz val="11"/>
        <rFont val="Calibri"/>
        <family val="2"/>
      </rPr>
      <t>3</t>
    </r>
  </si>
  <si>
    <t>G1</t>
  </si>
  <si>
    <t>G2</t>
  </si>
  <si>
    <t>G3</t>
  </si>
  <si>
    <t>G4</t>
  </si>
  <si>
    <t>G5</t>
  </si>
  <si>
    <t>G6</t>
  </si>
  <si>
    <t>G7</t>
  </si>
  <si>
    <t>Ø</t>
  </si>
  <si>
    <r>
      <rPr>
        <b/>
        <sz val="10"/>
        <rFont val="Calibri"/>
        <family val="2"/>
      </rPr>
      <t>Excavation works:</t>
    </r>
    <r>
      <rPr>
        <sz val="10"/>
        <rFont val="Calibri"/>
        <family val="2"/>
      </rPr>
      <t xml:space="preserve"> Excavation in all types of soils(rock, asphalt, concrete), including backfilling and compaction according to the requirement of section  (3) of I.G.T.S. for the foundation. The price includes compaction of the base of excavation using a roller vibrator, according to the details and instructions of the site engineer.</t>
    </r>
  </si>
  <si>
    <t>G8</t>
  </si>
  <si>
    <t>G9</t>
  </si>
  <si>
    <t>H</t>
  </si>
  <si>
    <t>H1</t>
  </si>
  <si>
    <t>H2</t>
  </si>
  <si>
    <t>H3</t>
  </si>
  <si>
    <t>H4</t>
  </si>
  <si>
    <t>H5</t>
  </si>
  <si>
    <t>H6</t>
  </si>
  <si>
    <t>H7</t>
  </si>
  <si>
    <t>H8</t>
  </si>
  <si>
    <t>H9</t>
  </si>
  <si>
    <r>
      <rPr>
        <b/>
        <sz val="10"/>
        <rFont val="Calibri"/>
        <family val="2"/>
      </rPr>
      <t>Hollow concrete block works:</t>
    </r>
    <r>
      <rPr>
        <sz val="10"/>
        <rFont val="Calibri"/>
        <family val="2"/>
      </rPr>
      <t xml:space="preserve"> Supply material and construction of walls with Hollow concrete blocks (20X20X40)cm with cement mortar(1: 3) according to details. the price includes filling the vertical joints between blocks with cement and sand 1:3.</t>
    </r>
  </si>
  <si>
    <t>H10</t>
  </si>
  <si>
    <r>
      <rPr>
        <b/>
        <sz val="10"/>
        <rFont val="Calibri"/>
        <family val="2"/>
      </rPr>
      <t>Decorative Metal Door Works(Qasa):</t>
    </r>
    <r>
      <rPr>
        <sz val="10"/>
        <rFont val="Calibri"/>
        <family val="2"/>
      </rPr>
      <t xml:space="preserve"> Provide and install decorative metal doors (Qasa), including upper half window glass with the frame for the entrances and halls, double-faced of plate thickness 1.50mm including glass pans, door frame 13.5*4.5cm 2.5mm thickness, Film Coated Residential Steel Entrance Door Glassy Finished Style, including special switch, gate lock, door stopper, rubber, polycarbonate filled, special guard bar, thermal paint &amp; metal frames 6*22cm, Mercury glass 15x40cm with 3 cm Styrofoam polystyrene inside the door, Central lock system, with additional horizontal a lock with three concealed hinges with all necessary works, samples required for final approval.</t>
    </r>
  </si>
  <si>
    <t>Construction of Mardin 12 Classrooms School in Ranya, Sulaymania Governorate</t>
  </si>
  <si>
    <r>
      <rPr>
        <b/>
        <sz val="10"/>
        <rFont val="Calibri"/>
        <family val="2"/>
      </rPr>
      <t>Plastic painting works:</t>
    </r>
    <r>
      <rPr>
        <sz val="10"/>
        <rFont val="Calibri"/>
        <family val="2"/>
      </rPr>
      <t xml:space="preserve"> Provide material and painting with 3 layers of Acrylic Type Painting above the outside and decorations as indicated by the site engineer. the work includes treatment and smoothening of the broken, honeycomb or scratched areas with cement-powder paste before painting.
</t>
    </r>
  </si>
  <si>
    <r>
      <rPr>
        <b/>
        <sz val="10"/>
        <rFont val="Calibri"/>
        <family val="2"/>
      </rPr>
      <t>Parking Concrete (15cm thick)</t>
    </r>
    <r>
      <rPr>
        <sz val="10"/>
        <rFont val="Calibri"/>
        <family val="2"/>
      </rPr>
      <t>: Providing materials and reinforced concrete 21 Mpa (Smooth surface using concrete surface screed vibrator machine and copter instrument ) for parking area thickness 15cm with laying of 10mm steel bars at (30*30) cm spacing c/c making expansion joints every 2.5m in both direction or as required by cutter instrument filling the space by epoxy, the price includes using levelling steel forms for the edges. The price includes laying two layers of thick nylon before casting the concrete.</t>
    </r>
  </si>
  <si>
    <r>
      <rPr>
        <b/>
        <sz val="10"/>
        <rFont val="Calibri"/>
        <family val="2"/>
      </rPr>
      <t>Solid concrete block works</t>
    </r>
    <r>
      <rPr>
        <sz val="10"/>
        <rFont val="Calibri"/>
        <family val="2"/>
      </rPr>
      <t>: Supply material and construction of walls with solid concrete blocks 15X20X40cm with cement and sand mortar(1: 3) for walkways, aprons,  and stand of water tank according to details. The price includes flush pointing for outside and inside by cement sand 1:3.</t>
    </r>
  </si>
  <si>
    <r>
      <rPr>
        <b/>
        <sz val="10"/>
        <color indexed="8"/>
        <rFont val="Calibri"/>
        <family val="2"/>
      </rPr>
      <t>Marble Windows Frame:</t>
    </r>
    <r>
      <rPr>
        <sz val="10"/>
        <color indexed="8"/>
        <rFont val="Calibri"/>
        <family val="2"/>
      </rPr>
      <t xml:space="preserve"> Provide materials and cover the windows frame (four sides) with marble 2cm thick, width 30cm, the price includes spin-off the outer and inner face edges of the granite and using kalakim paste FLEX type for fixing. </t>
    </r>
  </si>
  <si>
    <t>E12</t>
  </si>
  <si>
    <r>
      <rPr>
        <b/>
        <sz val="10"/>
        <rFont val="Calibri"/>
        <family val="2"/>
      </rPr>
      <t>Natural Granite Tiles:</t>
    </r>
    <r>
      <rPr>
        <sz val="10"/>
        <rFont val="Calibri"/>
        <family val="2"/>
      </rPr>
      <t xml:space="preserve"> Supplying materials and covering the staircase and entrance with Natural Granite 3cm thickness (approved sample) with cement sand mortar 1:2. The price includes cement splatter dash, with additives using a (1:2) solution of water and bonding agent(SBR concentrated %48 ), the measurement will be done considering tread and riser.</t>
    </r>
  </si>
  <si>
    <r>
      <rPr>
        <b/>
        <sz val="10"/>
        <rFont val="Calibri"/>
        <family val="2"/>
      </rPr>
      <t>Concrete for entrance walkway and Apron:</t>
    </r>
    <r>
      <rPr>
        <sz val="10"/>
        <rFont val="Calibri"/>
        <family val="2"/>
      </rPr>
      <t xml:space="preserve"> Supply materials and cast plain concrete   15 cm thick above 10cm thick compacted crush gravel for the side walkway and apron area with expansion joint at 2.5m. The work includes grading, levelling, compaction of the foundation soil, and smoothening the surface of the concrete. According to the details, straight steel shuttering should be used for joints, as shown in the drawings. </t>
    </r>
  </si>
  <si>
    <r>
      <rPr>
        <b/>
        <sz val="10"/>
        <rFont val="Calibri"/>
        <family val="2"/>
      </rPr>
      <t xml:space="preserve">Excavation works: </t>
    </r>
    <r>
      <rPr>
        <sz val="10"/>
        <rFont val="Calibri"/>
        <family val="2"/>
      </rPr>
      <t>Excavation in all types of soils (even rock layers or existing foundation concretes and asphalt layer, if any), including backfilling and compaction according to section (300) requirements of I.G.T.S. The price includes compaction of the base of excavation according to the details and instructions of the site engineer.</t>
    </r>
  </si>
  <si>
    <t>Supply material and fixing decoration iron steel for in front of the fence with section and must be anti rusted two layers and three layers of oil painted and all necessary according to specifications, the details and instructions of the site engineer.</t>
  </si>
  <si>
    <t>No.</t>
  </si>
  <si>
    <t xml:space="preserve">Sub Main Distribution Board (S. M. D. B.) as per the drawings, including:                           </t>
  </si>
  <si>
    <r>
      <t xml:space="preserve">b- </t>
    </r>
    <r>
      <rPr>
        <b/>
        <sz val="10"/>
        <rFont val="Calibri"/>
        <family val="2"/>
      </rPr>
      <t>One</t>
    </r>
    <r>
      <rPr>
        <sz val="10"/>
        <rFont val="Calibri"/>
        <family val="2"/>
      </rPr>
      <t xml:space="preserve"> circuit breaker (250) A., (3)-ph</t>
    </r>
  </si>
  <si>
    <r>
      <t>c-</t>
    </r>
    <r>
      <rPr>
        <b/>
        <sz val="10"/>
        <rFont val="Calibri"/>
        <family val="2"/>
      </rPr>
      <t xml:space="preserve"> One</t>
    </r>
    <r>
      <rPr>
        <sz val="10"/>
        <rFont val="Calibri"/>
        <family val="2"/>
      </rPr>
      <t xml:space="preserve"> circuit breaker (110) A., (3)-ph</t>
    </r>
  </si>
  <si>
    <r>
      <t>d-</t>
    </r>
    <r>
      <rPr>
        <b/>
        <sz val="10"/>
        <rFont val="Calibri"/>
        <family val="2"/>
      </rPr>
      <t xml:space="preserve"> One </t>
    </r>
    <r>
      <rPr>
        <sz val="10"/>
        <rFont val="Calibri"/>
        <family val="2"/>
      </rPr>
      <t>circuit breaker (63) A., (3)-ph</t>
    </r>
  </si>
  <si>
    <r>
      <t>e-</t>
    </r>
    <r>
      <rPr>
        <b/>
        <sz val="10"/>
        <rFont val="Calibri"/>
        <family val="2"/>
      </rPr>
      <t xml:space="preserve"> Two </t>
    </r>
    <r>
      <rPr>
        <sz val="10"/>
        <rFont val="Calibri"/>
        <family val="2"/>
      </rPr>
      <t>circuit breaker (40) A., (3)-ph</t>
    </r>
  </si>
  <si>
    <r>
      <t xml:space="preserve">g- </t>
    </r>
    <r>
      <rPr>
        <b/>
        <sz val="10"/>
        <rFont val="Calibri"/>
        <family val="2"/>
      </rPr>
      <t>Bulb</t>
    </r>
    <r>
      <rPr>
        <sz val="10"/>
        <rFont val="Calibri"/>
        <family val="2"/>
      </rPr>
      <t xml:space="preserve"> indicator for (3)-ph, (3) No.</t>
    </r>
  </si>
  <si>
    <t xml:space="preserve"> Final Distribution Boards (F.D.B.) Circuit Breaker as per the drawings:</t>
  </si>
  <si>
    <t xml:space="preserve">a- (Final Distribution Board type A )-3-ph   according to drawing </t>
  </si>
  <si>
    <t>b- (Final Distribution Boardr type B,C,D)-3-ph according to drawing</t>
  </si>
  <si>
    <t>c- (Final Distribution Boardr type E)-3-ph  according to drawing</t>
  </si>
  <si>
    <t>Supply materials, install, connect, and test electrical LED lights (60x60cm)(50-80 W) with all annexed parts using (2x1.5)mm2 wires inside false ceiling (daylight type) with switch on/off all (2-3) lamp controlled by one switch.</t>
  </si>
  <si>
    <t xml:space="preserve">supply and installation Switch-plug (13)Amp. </t>
  </si>
  <si>
    <t>supply and installation of Grid Switch (32)Amp. With 3*1*4 mml2 and all requirements</t>
  </si>
  <si>
    <t xml:space="preserve">Supply, install, and test ventilation turbine Exhaust Fan size(8"). The price includes supplying &amp; and installing 6" PVC pipes to be used as ducts and 6 diffusers with all the required electrical works(cable, control switch, etc.). </t>
  </si>
  <si>
    <t>Set.</t>
  </si>
  <si>
    <t>M.L</t>
  </si>
  <si>
    <t>b- Supply and instalation of Main Armourd cable 4(1X150)mm2 + 1x 70 mm².</t>
  </si>
  <si>
    <t>Provide and install electrical pole size(4") dia., (6) meter length, with accessories according to the drawings.</t>
  </si>
  <si>
    <t>Electrical Water Pump: Supply and install an electrical water pump according to the following specifications. The price includes all required electrical cables 3x4 mm2 (up to 50m). The cable must be put into a PVC pipe and laid in a trench with dimensions 30 X 40 cm, then the backfilling with 10cm clean sand, 20cm clean soil, and 10cm ordinary Concrete. switches, pipes, water automatic PRESSURE SWITCH accessories, connection with the school, and a small steel protection pump room as indicated in drawing details:- Size: 1.5" and H.P. = 1.5.</t>
  </si>
  <si>
    <t>Supply, install, and test cable size 2 X 4mm2+ control switch with photocell to collect and feed external lamps thrown inside 25mm diameter PVC pipes in the ground + installing above cable tray with all required and necessary works (such as hidden manholes) above dimension (40 X 40)cm.</t>
  </si>
  <si>
    <t>Ml</t>
  </si>
  <si>
    <t>Optical smoke detector</t>
  </si>
  <si>
    <t>Installing Sound System+Data Show+Printer</t>
  </si>
  <si>
    <t>unit</t>
  </si>
  <si>
    <t xml:space="preserve"> Supply and install Data Show Cable 25mm (VGA/HDM) with all necessary works according to instructions of the site engineer.</t>
  </si>
  <si>
    <t>Ls</t>
  </si>
  <si>
    <t>supply materials and doing Earthing system protection by copper rod 1.5m with a diameter of 18mm. The price includes copper bar conductor 1 X 50mm2 improving Earthing soil materials, and all accessories to complete this item.</t>
  </si>
  <si>
    <t>Supply, install, and test lightning conductor protection systems with all the required works and accessories.</t>
  </si>
  <si>
    <t>Set</t>
  </si>
  <si>
    <t>Drinking Water Supply Works</t>
  </si>
  <si>
    <t>Tests of not less than 24 hours each should be applied to water line systems before covering the pipes and complete finishing; First, by filling whole HDPE pipelines with water and standby for 24 hrs to disclose any visual or unseen leakages. The second action; is applying pressured water-air testing (using a compressor) to make sure that HDPE joints are completely sealed and locate leaks if any. after finishing the work, pipe systems should be cleansed by chlorine treatment 50 parts per million.  All the above work and tests are executed under the site engineer supervisor.</t>
  </si>
  <si>
    <t>ø25mm</t>
  </si>
  <si>
    <t>ø40mm</t>
  </si>
  <si>
    <t>ø50mm</t>
  </si>
  <si>
    <t>Tests of not less than 24 hours each should be applied to water line systems before covering the pipes and complete finishing; First, by filling whole PP-RCT pipelines with water and standby for 24 hrs to disclose any visual or unseen leakages. The second action; is applying pressured water-air testing (using a compressor) to make sure that PP-RCT joints are completely sealed and locate leaks if any. after finishing the work, pipe systems should be cleansed by chlorine treatment 50 parts per million.  All the above work and tests are executed under the site engineer supervisor.</t>
  </si>
  <si>
    <t>ø20mm</t>
  </si>
  <si>
    <t>ø32mm</t>
  </si>
  <si>
    <t>Sewage and Waste Water Works</t>
  </si>
  <si>
    <t>Tests of not less that 24 hours each should be applied to sewage system pipes before covering the pipes and complete finishing; First, by filling whole PVC pipelines with water and standby for 24 hrs to disclose any visual or unseen leakages. The second action; is applying pressured water-air testing (using a compressor) to make sure that PVC joints are completely sealed and locate leaks if any. After finishing the work inside pipes should be cleaned of any debris and dirties.  All the above work and tests are executed under the site engineer's supervision.</t>
  </si>
  <si>
    <t>ø75mm</t>
  </si>
  <si>
    <t>ø110 mm</t>
  </si>
  <si>
    <t>ø150mm</t>
  </si>
  <si>
    <t>ø200mm</t>
  </si>
  <si>
    <t>ø 50mm</t>
  </si>
  <si>
    <t>Stormwater piping (Vertical Rain Water Drainage)</t>
  </si>
  <si>
    <r>
      <t xml:space="preserve">Providing and installing </t>
    </r>
    <r>
      <rPr>
        <b/>
        <sz val="10"/>
        <rFont val="Calibri"/>
        <family val="2"/>
      </rPr>
      <t>galvanise pipe</t>
    </r>
    <r>
      <rPr>
        <b/>
        <sz val="11"/>
        <rFont val="Calibri"/>
        <family val="2"/>
      </rPr>
      <t xml:space="preserve"> </t>
    </r>
    <r>
      <rPr>
        <b/>
        <sz val="10"/>
        <rFont val="Calibri"/>
        <family val="2"/>
      </rPr>
      <t xml:space="preserve">Ø 4"  (Inch)  </t>
    </r>
    <r>
      <rPr>
        <sz val="10"/>
        <rFont val="Calibri"/>
        <family val="2"/>
      </rPr>
      <t xml:space="preserve">for </t>
    </r>
    <r>
      <rPr>
        <b/>
        <sz val="10"/>
        <rFont val="Calibri"/>
        <family val="2"/>
      </rPr>
      <t xml:space="preserve">Rainwater drainage </t>
    </r>
    <r>
      <rPr>
        <sz val="10"/>
        <rFont val="Calibri"/>
        <family val="2"/>
      </rPr>
      <t>from the roof. the price includes fittings, accessories, laying, jointing, clamps, necessary excavation and Spouts for snow areas. All works must be under the instruction of the supervisor engineer. The end of the pipeline for each rain drain should be connected to the elbow 45 degrees on the floor under the site engineer's supervision. Note: Any undesired or improper rainwater outlet connected to the storm pipe in the slab concrete, should be extremely avoided.</t>
    </r>
  </si>
  <si>
    <t>Galvanise Seel pipe  ø 4"( Inch)</t>
  </si>
  <si>
    <r>
      <t xml:space="preserve">Providing and Installing </t>
    </r>
    <r>
      <rPr>
        <b/>
        <sz val="10"/>
        <rFont val="Calibri"/>
        <family val="2"/>
      </rPr>
      <t xml:space="preserve"> Ceramic Wash Basin,</t>
    </r>
    <r>
      <rPr>
        <sz val="10"/>
        <rFont val="Calibri"/>
        <family val="2"/>
      </rPr>
      <t xml:space="preserve"> white vitreous, self-contained overflow, Dimension </t>
    </r>
    <r>
      <rPr>
        <b/>
        <sz val="10"/>
        <rFont val="Calibri"/>
        <family val="2"/>
      </rPr>
      <t>(60x50)cm</t>
    </r>
    <r>
      <rPr>
        <sz val="10"/>
        <rFont val="Calibri"/>
        <family val="2"/>
      </rPr>
      <t xml:space="preserve">, including all accessories such as ( water flexible high-pressure stainless steel hoses 1/2" with chromium plated stop Valves for cold and hot water and completed with flow drain flexible hoses( p trap) and supporting brackets properly fastened with screws, nuts, washers &amp;  anchors,….etc ). a sample will be presented to the site Engineers for approval before supply and installation.  </t>
    </r>
  </si>
  <si>
    <t xml:space="preserve">Providing and installing stainless steel water taps 1/2" Inch, durable strength,  for student water drinking fountains and Gardens and W. C . This item includes all necessary fittings and accessories. Teflon tapes are used for thread connections. 
A sample will be presented to the site Engineers for approval before supply and installation. 
</t>
  </si>
  <si>
    <t xml:space="preserve">Providing materials and fixing Eastern W.C. Ceramic with hidden Siphon/in-wall tank. +  Gully (Trap) and cleanout accessories. The work should be done according to the site engineer's specifications, drawings, and instructions. </t>
  </si>
  <si>
    <t>HDPE Water Tanks (Ground &amp; Roof): The work includes providing and installing a new 2,200 Liters effective storage capacity of UV-resistant HDPE vertical water tank, food grade with top/open solid cover and solid body of FOUR/4 Layers (the TWO/Outer Layers for maintaining water temperature/thermal resistance, middle Layer for sunlight protection/UV resistance and inner layer for algae &amp; odor protection), white color externally, Cooper/Brass embedded inlet &amp; outlet with an overflow of suitable size/site requirements, manufactured from 100% virgin raw material not recycled (Polyethylene high density) with providing &amp; installing float valves of 3/4" size, approved quality &amp; sample (Certificate of Origin &amp; Quality should be provided). The work also includes providing and installing all required Fittings and Valves, which should be suitable for use with Polypropylene (PPR) Composite water pipes of min. 3 Layers of side walls. The work also includes providing materials and manpower to manufacture a suitable steel base brace the water tank on the top roof by installing a rigid, flat, and adequate size base on the existing concrete ground and roof by using a FLAT (NOT CORRUGATED) Sandwich Panel (suitable quality &amp; size) of 5 cm thickness &amp; 25 Kg/Cu.M density of core material under the bottom of HDPE water tanks, fixing/connecting the tank’s body to the roof and masonry walls with tensile wire/chain with bolts, (excavation in different locations &amp; layers, backfilling, connection with existing main/feeding lines, concrete works and all other necessary works). All work should be done according to the instructions of the Supervisor Engineer.</t>
  </si>
  <si>
    <t>Manholes and Covers :-</t>
  </si>
  <si>
    <r>
      <t xml:space="preserve">Supply materials, construct and test </t>
    </r>
    <r>
      <rPr>
        <b/>
        <sz val="10"/>
        <rFont val="Calibri"/>
        <family val="2"/>
      </rPr>
      <t xml:space="preserve">Sewer  Manholes size (40x40)cm </t>
    </r>
    <r>
      <rPr>
        <sz val="10"/>
        <rFont val="Calibri"/>
        <family val="2"/>
      </rPr>
      <t xml:space="preserve">and depth (≤100) cm, Heavy GRP or Aheen ( Cast Iron) </t>
    </r>
    <r>
      <rPr>
        <b/>
        <sz val="10"/>
        <rFont val="Calibri"/>
        <family val="2"/>
      </rPr>
      <t>solid covers</t>
    </r>
    <r>
      <rPr>
        <sz val="10"/>
        <rFont val="Calibri"/>
        <family val="2"/>
      </rPr>
      <t xml:space="preserve"> and strong frame according to the drawings.M.H (40*40) cm and cover (40*40) cost includes excavation to the required depth and dimensions, crushed stone, lean concrete, backfilling with approved soil materials, plain concrete  1:2:4 thickness 12 cm for the manhole base, walls with 20*20*40 cm hollow concrete blocks, cast iron frame fixed in reinforced concrete slab.  walls with cement-sand plastering  ( 1:3 ) three layers (smoothed surface) minimum thickness of 20 mm, then coating with three layers of flint coat external and internal face, steel steps when required. The cast iron cover and frame should be anti-rust painted and 3 layers of oil paint. All the works should be according to the drawings and site engineer's instructions and according to section 1500 of I.G.T.S, IPC, IPSDC and instructions of the site engineer.</t>
    </r>
  </si>
  <si>
    <r>
      <t xml:space="preserve">Supply materials, construct and test </t>
    </r>
    <r>
      <rPr>
        <b/>
        <sz val="10"/>
        <rFont val="Calibri"/>
        <family val="2"/>
      </rPr>
      <t xml:space="preserve"> plastic Manholes size (60x60)cm </t>
    </r>
    <r>
      <rPr>
        <sz val="10"/>
        <rFont val="Calibri"/>
        <family val="2"/>
      </rPr>
      <t xml:space="preserve">and depth (≤100) cm for domestic water valves,  heavy  (plastic) </t>
    </r>
    <r>
      <rPr>
        <b/>
        <sz val="10"/>
        <rFont val="Calibri"/>
        <family val="2"/>
      </rPr>
      <t>solid GRP covers</t>
    </r>
    <r>
      <rPr>
        <sz val="10"/>
        <rFont val="Calibri"/>
        <family val="2"/>
      </rPr>
      <t xml:space="preserve"> and strong frame according to the drawings.M.H (60*60) cm and cover (60*60) the cost includes excavation to the required depth and dimensions, crushed stone, lean concrete, backfilling with approved soil materials, </t>
    </r>
  </si>
  <si>
    <r>
      <t xml:space="preserve">Supply materials, construct and test </t>
    </r>
    <r>
      <rPr>
        <b/>
        <sz val="10"/>
        <rFont val="Calibri"/>
        <family val="2"/>
      </rPr>
      <t>Sewer manholes size (80x80)cm</t>
    </r>
    <r>
      <rPr>
        <sz val="10"/>
        <rFont val="Calibri"/>
        <family val="2"/>
      </rPr>
      <t xml:space="preserve"> and height (≤100) cm, Aheen (Cast Iron)</t>
    </r>
    <r>
      <rPr>
        <b/>
        <sz val="10"/>
        <rFont val="Calibri"/>
        <family val="2"/>
      </rPr>
      <t xml:space="preserve"> solid covers</t>
    </r>
    <r>
      <rPr>
        <sz val="10"/>
        <rFont val="Calibri"/>
        <family val="2"/>
      </rPr>
      <t xml:space="preserve"> and strong frame according to the drawings. M.H (80*80) cm and cover (DN60) the cost includes excavation to the required depth and dimensions, crushed stone, lean concrete, backfilling with approved soil materials, plain concrete  1:2:4 thickness 15 cm for the manhole base, walls with 20*20*40 cm hollow concrete blocks, cast iron frame fixed in the reinforced concrete slab.   walls with cement sand plastering  ( 1:3 ) three layers (smoothed surface) with a minimum thickness of 20 mm, then coating with three layers of flint coat external and internal face, steel steps when required. The cast iron cover and frame should be anti-rust painted and 3 layers of oil paint. All the works should be according to the drawings and site engineer and section 1500 of I.G.T.S, IPC, IPSDC and instructions of the site engineer.</t>
    </r>
  </si>
  <si>
    <r>
      <t xml:space="preserve">Supply materials, construct and test </t>
    </r>
    <r>
      <rPr>
        <b/>
        <sz val="10"/>
        <rFont val="Calibri"/>
        <family val="2"/>
      </rPr>
      <t>Sewer manholes size (100x100)cm</t>
    </r>
    <r>
      <rPr>
        <sz val="10"/>
        <rFont val="Calibri"/>
        <family val="2"/>
      </rPr>
      <t xml:space="preserve"> and variable heights, Aheen (Cast Iron)</t>
    </r>
    <r>
      <rPr>
        <b/>
        <sz val="10"/>
        <rFont val="Calibri"/>
        <family val="2"/>
      </rPr>
      <t xml:space="preserve"> solid covers</t>
    </r>
    <r>
      <rPr>
        <sz val="10"/>
        <rFont val="Calibri"/>
        <family val="2"/>
      </rPr>
      <t xml:space="preserve"> and strong frame according to the drawings. M.H (100*100) cm and cover (DN60) the cost includes excavation to the required depth and dimensions, crushed stone, lean concrete, backfilling with approved soil materials, plain concrete  1:2:4 thickness 15 cm for the manhole base, walls with 20*20*40 cm hollow concrete blocks, cast iron frame fixed in the reinforced concrete slab.   walls with cement sand plastering  ( 1:3 ) three layers (smoothed surface) with a minimum thickness of 20 mm, then coating with three layers of flint coat external and internal face, steel steps when required. The cast iron cover and frame should be anti-rust painted and 3 layers of oil paint. All the works should be according to the drawings and site engineer and section 1500 of I.G.T.S, IPC, IPSDC and instructions of the site engineer.</t>
    </r>
  </si>
  <si>
    <t>supply and install galvanized gutters: the work includes all excavation works, concrete structure, fixing pipes outlets and solid cover,</t>
  </si>
  <si>
    <t>10x0.3x0.3 m</t>
  </si>
  <si>
    <t>5.6x0.1x0.1 m</t>
  </si>
  <si>
    <t>pit construction including all excavation work and  backfilling with approved soil materials, plain concrete  1:2:4 thickness 12 cm for the manhole base, walls with 20*20*40 cm hollow concrete blocks</t>
  </si>
  <si>
    <t>8 m3</t>
  </si>
  <si>
    <t>no.</t>
  </si>
  <si>
    <t>supply and install portable fire extinguishers 6 kg with all accessories, where they should be installed on the wall (wall mounted ).</t>
  </si>
  <si>
    <t>supply and install a Fire Extinguishing Ball with all accessories, over all electrical boards inside the building According to the drawing.</t>
  </si>
  <si>
    <r>
      <t xml:space="preserve">Providing and installing white vitreous (WPD) Ceramic W.C </t>
    </r>
    <r>
      <rPr>
        <b/>
        <sz val="10"/>
        <rFont val="Calibri"/>
        <family val="2"/>
      </rPr>
      <t xml:space="preserve"> Western type (Built-in flush tank) for students and teachers with a disability, including </t>
    </r>
    <r>
      <rPr>
        <sz val="10"/>
        <rFont val="Calibri"/>
        <family val="2"/>
      </rPr>
      <t xml:space="preserve">gully S-trap, water shut off valves chromium type1/2", self-contained cleansing faucet, expansion bolts, clamps, all needy accessories and fittings for fixing the bowl, and pipe connection work. A sample will be presented to the site Engineers for approval before supply and installation. </t>
    </r>
  </si>
  <si>
    <r>
      <t xml:space="preserve">Providing and installing Pressure Composite pipe  </t>
    </r>
    <r>
      <rPr>
        <b/>
        <sz val="10"/>
        <rFont val="Calibri"/>
        <family val="2"/>
      </rPr>
      <t>PP-RCT   (Aluminum foiled ) and (Reinforced fibreglass)</t>
    </r>
    <r>
      <rPr>
        <sz val="10"/>
        <rFont val="Calibri"/>
        <family val="2"/>
      </rPr>
      <t xml:space="preserve"> type pipes with all required accessories such as ( insulation, cladding, valves, fittings, hangers, Anchors....etc)  for cold and hot water plumbing systems as shown on the drawings, the price includes connecting pipes, fittings, insulation, cladding, accessories, necessary excavation and backfilling works, placing concrete under and around pipes and connecting to the HDPE system. All the work must be executed under the instruction and guidance of the supervisor engineer, All pipe diameters are represented by outers according to the PP-RCT pipe catalogue as follows &amp; pressure PN20 (SDR6), The pipes should comply with the standard measurements (DIN8077, DIN8078, DIN16962, DVGW, EN ISO 15874, TSE ) for plastic piping system for Hot and Cold Installation works .supplying the above items should be genuine and from origin source and provided with product guaranty certificate. Before installing and fixing the water plumbing system samples from each diameter of the provided quantities of the pipes should be laboratory tested and under the site engineer's guidance.  </t>
    </r>
  </si>
  <si>
    <r>
      <rPr>
        <b/>
        <sz val="11"/>
        <rFont val="Calibri"/>
        <family val="2"/>
      </rPr>
      <t>Sanitary (Plumbing) Installation:</t>
    </r>
    <r>
      <rPr>
        <sz val="11"/>
        <rFont val="Calibri"/>
        <family val="2"/>
      </rPr>
      <t xml:space="preserve"> Includes supply and installation of materials, pipes, all kinds of fittings, valves, mixers, bibcock taps, P-traps, gullies with cover, supports, hangers, plug and clips, all excavation with backfilling, placing concrete 1:2:4,15cm thick under and around pipes, manpower for the installation and internal connection of the water system to hot and cold water and the main water supply system. All water pipes should be  Polypropylene (PPR) Composite water pipes of min. 3 Layers side walls (PPR/AL/PPR/PE), PPR-C inner layer, and a special mixture of AL middle layer and should be coated with an external layer of PE (Polyethylene Layer) dark grey/black colour to protect against ultraviolet rays, Different Outside Diameter (OD) as below, Min.PN16 Bars, suitable for drinking purposes/food grade, approved samples with all required fittings and accessories, PVC pipes for sewerage system with all required fittings. All new WS and SS work items should be tested before covering. Note: All materials should be approved type. The work of the external water connection (3/4" dia.) includes repairing (if any) all Asphalt, concrete, and curb stone. </t>
    </r>
  </si>
  <si>
    <t>Providing and installing polyethene pipe (HDPE) SDR11 PN 16 RC with all required accessories such as ( valves, fittings, hangers, Anchors....etc)  for cold and hot water plumbing system as shown on the drawings, the price includes connecting pipes, fittings, accessories, necessary excavation and backfilling works, placing concrete under and around pipes and connecting the system to Municipality Water Supply Network outside of project site boundary, also includes repairing (if any) all Asphalt, curbstone or concrete surface that demolished or damaged during excavation. All the work must be executed under the instruction and guidance of the supervisor engineer, All pipe diameters are represented by outers according to the HDPE pipe catalogue as follows &amp; pressure PN16 (SDR11), supplying the above items should be genuine and from the origin source and provided with product guaranty certificate. Before installing and fixing the water plumbing system samples from each diameter of the provided quantities of the pipes should be laboratory tested and under the site engineer's guidance.</t>
  </si>
  <si>
    <t>Indoor siren with flasher</t>
  </si>
  <si>
    <t xml:space="preserve">Main Distribution board according to the drawings contain: contains 2 number circuit breakers 250A 3ph, one KW meter with C.T.250/5, and one number manual change over 400A </t>
  </si>
  <si>
    <t xml:space="preserve">a-Providing and installing one metal box with dimensions (60x100x25) cm. as shown on the drawings, with door and switch-lock, made from metal plate (Gauge 18), painted with a layer of anti-rust and two layers of grey colour oil paint with all necessary fitting and accessories.  </t>
  </si>
  <si>
    <t>supply and installation of Ceiling Lamp waterproof IP 65 for outside (60) watt, type (circular).</t>
  </si>
  <si>
    <t>supply and installation spotlight for ceiling (18) watt, type (circular).</t>
  </si>
  <si>
    <t>supply and install an LED projector for outside lighting (100-watt).</t>
  </si>
  <si>
    <t>supply and installation of Main bell with push button</t>
  </si>
  <si>
    <t>supply and installation Exhaust fans: Size 12".</t>
  </si>
  <si>
    <t>supply and installation Exhaust fans: Size 6".</t>
  </si>
  <si>
    <t xml:space="preserve">The main cable and outdoor cables should be armoured whenever laid in the ground, The cost includes the provision of PVC pipes of diameters not less than four times the diameter of the cables with PVC manhole 60 x60 according to drawings. Each cable must be in a separate pipe surrounded with sand. The item includes all requirements.All indoor cables must be pulled inside the cable tray from SMDB to FDB The item includes all requirements </t>
  </si>
  <si>
    <t xml:space="preserve">a-Supply and installation main cable1*95mm2 11kv armour according to MOE specification , between the electrical source and Tr.room </t>
  </si>
  <si>
    <t xml:space="preserve">d- Supply and installation of Cable 4x 16+1x 10 mm². </t>
  </si>
  <si>
    <t xml:space="preserve">f- Supply and installation of Cable 4x 4+1x4 mm². </t>
  </si>
  <si>
    <t>A- Supply and installation of cable tray 10cm.</t>
  </si>
  <si>
    <t>B- PVC manhole 60 x 60 for Maintenance.</t>
  </si>
  <si>
    <t>g-Supply and installation of Armourd Cable 3*6mm2 for Pumps.</t>
  </si>
  <si>
    <t>e- Supply and installation of Cable 4x 10 +1x6 mm² .</t>
  </si>
  <si>
    <t>c- Supply and installation Armourd Cable 4x 35+1x 6 mm² .</t>
  </si>
  <si>
    <t>Supply, install, and test a split AC unit (24,000 BTU) (inverter technology and Ampere Control); the work also includes installing a 32-amp Amp residual current circuit breaker with overcurrent protection (RCBO) and connecting it with the electrical source using (2X4) mm2 cable with all accessories. The price also includes fixing PVC 3'' pipe with slab casting making the parapet around and filling the hole with foam and adequate cover. The price includes fixing and suspending the outdoor unit on the wall or making a proper steel stand.</t>
  </si>
  <si>
    <t xml:space="preserve">Supply, install, and test Stainless steel Drinking water cooler min 100 litres,4 taps Compressor capacity ¾ hp. the price includes the connection with the water source using water pipes of OD 25 mm, PN 16  with all fittings and accessories, excavation (required depth), and backfilling 10cm of clean soil with all necessary works. Also, the electrical connection using wire (3*2.5mm²). </t>
  </si>
  <si>
    <r>
      <t>Earthling system contains (3 pieces of pure Cu rods )  delta connection connected by (1x70mm</t>
    </r>
    <r>
      <rPr>
        <vertAlign val="superscript"/>
        <sz val="10"/>
        <rFont val="Calibri"/>
        <family val="2"/>
      </rPr>
      <t>2</t>
    </r>
    <r>
      <rPr>
        <sz val="10"/>
        <rFont val="Calibri"/>
        <family val="2"/>
      </rPr>
      <t>) Cu wires according to Drawings through Cu clamps to the Transformer &amp; other to the(M.S.B)  then according to drawings to(S.B) inside the building, the rod should be buried in the excavated hole of 0.4x0.4m, 3 m depth then backfilled by ( 10 layers of coarse salt &amp; coal ) with required manhole covered by 40x40cm cast iron.</t>
    </r>
  </si>
  <si>
    <t>provide install and test lightning protection arrestor,(active) partner ESE-SAT 1000 type, the top of the building, the price includes installing Galvanized iron pipe 3" 5 m and connecting it with special earthing system(3 copper Rod) and connecting all together with cable 2*50 inside PVC pipe.</t>
  </si>
  <si>
    <t xml:space="preserve">Supply, install, and test a 200-litre production storage capacity electrical water heater with a 2000-watt thermostat. The tank plate is galvanized and 3mm thick. The work also includes all wiring, 4x3mm2 and a 30 Amp electric switch, plumbing works, pipes, fittings, and fixtures, which are complete in all respects. </t>
  </si>
  <si>
    <t xml:space="preserve">Supply, install, and test a 60-litre production storage capacity electrical water heater with a 2000-watt thermostat. The tank plate is galvanized and 3mm thick. The work also includes all wiring, 4x3mm2 and a 30 Amp electric switch, plumbing works, pipes, fittings, and fixtures, which are complete in all respects. </t>
  </si>
  <si>
    <t>Supply install, and test split AC points using copper cable 4x6mm2 inside PVC pipe with electric switch 45 Amp, with using mini 32x3 Amp +10Amp with box, also install 3/4'' PPR pipe inside the wall with fixing it to drain the water of split outside the building.</t>
  </si>
  <si>
    <t xml:space="preserve"> Supply, install, and test a loudspeaker 40-watt wall with headphones 2x2.5mm in a plastic channel. The price includes all the required.</t>
  </si>
  <si>
    <t>supply install and test printer canon RUNNER 2520i model Resolution Reading: 600dpi × 600dpi
Copying: 600dpi × 600dpi
Printing: 600dpi × 600dpi, 1200dpi x 1200dpi (UFRll-LT only)
Number of Tones: 256 Gradations. The price includes installing a table for papers, with a year warranty, with all necessary works according to instructions of the site engineer.</t>
  </si>
  <si>
    <t>Installing Transformer  100 KVA</t>
  </si>
  <si>
    <r>
      <t xml:space="preserve">Supply, install, and test an Electric transformer of 100 KVA Indoor; the price includes transferring. Test certification card from Erbil's Electric distribution directory, iron channels, cable stand, and connection to the electric power. 
</t>
    </r>
    <r>
      <rPr>
        <b/>
        <u/>
        <sz val="10"/>
        <color indexed="10"/>
        <rFont val="Calibri"/>
        <family val="2"/>
      </rPr>
      <t>NOTE:</t>
    </r>
    <r>
      <rPr>
        <sz val="10"/>
        <rFont val="Calibri"/>
        <family val="2"/>
      </rPr>
      <t xml:space="preserve"> The price includes the construction of a room (4x5)m with all the required (concrete block work, reinforced concrete, cement plastering, painting, doors, windows, etc.)according to the plan of the Directorate of Electricity.</t>
    </r>
  </si>
  <si>
    <t>Supply, install, and test electric board 25 X 80 X 100 cm by iron plate thickness,2mm with door and painting which contains bus bars 250Amp, circuit breaker 250 A fence type 3pole, kWh 200/5A, multi measurement digital type, C.T 200\5 A, signal lamp,3*2A circuit breaker, and all accessories according to supervisor engineer.</t>
  </si>
  <si>
    <t>supply, install high tension electric pole 11m GV lattice-type. The price includes iron angle channels, a Linked fuse 12Kva, a lighting arrestor 11kv, and 10kva excavation concrete work with all accessories.</t>
  </si>
  <si>
    <t>supply, install 11m high voltage electric pole tubular GV. The price includes excavation, concrete work, pin insulators, and all accessories.</t>
  </si>
  <si>
    <r>
      <t>supply, install and test high voltage cable 11kv XLP 3 X 150mm</t>
    </r>
    <r>
      <rPr>
        <sz val="10"/>
        <rFont val="Calibri"/>
        <family val="2"/>
      </rPr>
      <t>² 15-20kv with PVC pipe Iron clamp two final Joints(Ryckom), excavation, Filling, tiles and concrete work.</t>
    </r>
  </si>
  <si>
    <r>
      <t>supply, install and test insulated copper cable 1 X 95mm</t>
    </r>
    <r>
      <rPr>
        <sz val="10"/>
        <rFont val="Calibri"/>
        <family val="2"/>
      </rPr>
      <t>² double PVC cover the price includes cable shoes and (GV) Iron bolts.</t>
    </r>
  </si>
  <si>
    <r>
      <t>supply, install, and test ACSR conductor 120mm</t>
    </r>
    <r>
      <rPr>
        <sz val="10"/>
        <rFont val="Calibri"/>
        <family val="2"/>
      </rPr>
      <t>²  the price includes insulators and connectors.</t>
    </r>
  </si>
  <si>
    <r>
      <t>supply install and test automatic change over switch 250 amp. The price includes a suitable board (140 X 90 X 40)cm the contactors are connected with bus bars and contain timers, control circuit breakers, a phase failer for main power, and copper insulated cable 1 X 300 mm</t>
    </r>
    <r>
      <rPr>
        <sz val="10"/>
        <rFont val="Calibri"/>
        <family val="2"/>
      </rPr>
      <t>² to complete the item.</t>
    </r>
  </si>
  <si>
    <r>
      <t>supply, install and test the final distribution circuit breaker 4 Fuse with cable 3 x 4mm</t>
    </r>
    <r>
      <rPr>
        <sz val="10"/>
        <rFont val="Calibri"/>
        <family val="2"/>
      </rPr>
      <t>² in the transformer room.</t>
    </r>
  </si>
  <si>
    <t>supply, install and test copper cable 70mm with all the required works.</t>
  </si>
  <si>
    <r>
      <rPr>
        <b/>
        <sz val="10"/>
        <rFont val="Calibri"/>
        <family val="2"/>
      </rPr>
      <t xml:space="preserve">Lean Concrete: </t>
    </r>
    <r>
      <rPr>
        <sz val="10"/>
        <rFont val="Calibri"/>
        <family val="2"/>
      </rPr>
      <t>Supply materials and cast plain concrete class (C10) 1:3:6  10cm (min. thickness) for under-column footing, walkways and raft foundation to the required elevations. The price includes laying two layers of thick nylon before casting the concrete.</t>
    </r>
  </si>
  <si>
    <t>Supply, install, and test an amplifier 240 watts (DVD+USB+FM)with all the required works and connections.</t>
  </si>
  <si>
    <t>Supply, install, and test Data Show (TV+USB+HBM+VGA).  The price includes all necessary works according to the instructions of the site engineer.</t>
  </si>
  <si>
    <t xml:space="preserve">Supply, install, and test, the microphone stand(tabletop). </t>
  </si>
  <si>
    <t xml:space="preserve">Supply, install, and test microphone control. </t>
  </si>
  <si>
    <t>Supply, install, and test Data Show Screen (230x220)cm2 LED  electric control type.  The price includes all necessary works according to the instructions of the site engineer.</t>
  </si>
  <si>
    <t>Supply and install a Data Show Base 1.5m in length with all necessary works according to instructions of the site engineer.</t>
  </si>
  <si>
    <t>Supply, install, and test a split AC unit (36,000 BTU) (inverter technology and Ampere Control); the work also includes installing a 32-amp Amp residual current circuit breaker with overcurrent protection (RCBO) and connecting it with the electrical source using (2X4) mm2 cable with all accessories. The price also includes fixing PVC 3'' pipe with slab casting making the parapet around and filling the hole with foam and adequate cover. The price includes fixing and suspending the outdoor unit on the wall or making a proper steel stand.</t>
  </si>
  <si>
    <t>SITE PREPARATION AND DEMARCATION: according to Section 200 of I.G.T.S. and instructions of the site engineer. Removal of debris, grading, levelling to the appropriate level (+25 cm to -25 cm), clearance and layout and demolition of all existing materials such as (concrete, foundations, asphalt, and even rock layers) and transporting resulting materials (Debris) to an appropriate location outside municipalities border and approved by the site engineer, also removing and transport and reinstall and establish water network pipes and electrical networks and poles considering extra materials if needed, the price includes opening access road according to the work requirements and fixing proper centre lines in two directions and benchmarks according to the specifications, attached drawing, and instructions of the site engineer. The works should be done according to section (200) of I.G.T.S, and any depth of cutting or Removal of Debris required for all the areas must be done according to drawings and instructions of the site engineer. The price includes providing and fixing 2 signboards for the site. The signboard should remain on-site till the end of the works and approval of the project hand, then be removed in addition to fixing and setting out of B.M. control points. The levelling of the site is according to the assigned design elevation; you should not note the 15cm depth; it will be at a different depth.</t>
  </si>
  <si>
    <r>
      <rPr>
        <b/>
        <u/>
        <sz val="10"/>
        <color indexed="10"/>
        <rFont val="Calibri"/>
        <family val="2"/>
      </rPr>
      <t>NOTE:</t>
    </r>
    <r>
      <rPr>
        <sz val="10"/>
        <rFont val="Calibri"/>
        <family val="2"/>
      </rPr>
      <t xml:space="preserve"> The contractor should Supply all materials and construct a well-equipped (furniture and all requirements(laptop, camera, scanner, colour printer) site office of dimension (4 X 5)m with a(W.C.) for the site engineer before starting the works.     </t>
    </r>
  </si>
  <si>
    <t>Excavation and cutting works: Excavation in all types of soils (even rock layers or existing foundation concretes &amp; Asphalt layer, if any), including back-filling and compaction according to section  (300) requirements of I.G.T.S. The price includes Cutting, levelling and compacting the site area for any soil type and rocky area according to the details and instructions of the site engineer. ( The price includes compacting the bottom of the ditches up to 95% MDD and removing waste and loose material )</t>
  </si>
  <si>
    <r>
      <t xml:space="preserve">Backfilling works: </t>
    </r>
    <r>
      <rPr>
        <sz val="10"/>
        <rFont val="Calibri"/>
        <family val="2"/>
      </rPr>
      <t xml:space="preserve">Supplying materials and filling with approved screened sub-base materials type B maximum size is 2" where required within the area inside or outside of the fence such as aprons, walkways, garden, etc. with compaction (according to the specification) in layers 25 cm thickness, the compaction for garage and play yard must be not less than 95% MDD, and using anti termite chemical (chordin) to prevent and treat the white termite according to the instructions of the manufacturer and site engineer with all necessary works for the final two layers.
</t>
    </r>
    <r>
      <rPr>
        <b/>
        <sz val="10"/>
        <rFont val="Calibri"/>
        <family val="2"/>
      </rPr>
      <t xml:space="preserve">
</t>
    </r>
    <r>
      <rPr>
        <b/>
        <u/>
        <sz val="10"/>
        <color indexed="10"/>
        <rFont val="Calibri"/>
        <family val="2"/>
      </rPr>
      <t>NOTE:</t>
    </r>
    <r>
      <rPr>
        <sz val="10"/>
        <rFont val="Calibri"/>
        <family val="2"/>
      </rPr>
      <t xml:space="preserve"> The contractor is obliged to do the compaction test to compare with the required percentage.</t>
    </r>
  </si>
  <si>
    <r>
      <rPr>
        <b/>
        <sz val="10"/>
        <rFont val="Calibri"/>
        <family val="2"/>
      </rPr>
      <t>Column Concrete</t>
    </r>
    <r>
      <rPr>
        <sz val="10"/>
        <rFont val="Calibri"/>
        <family val="2"/>
      </rPr>
      <t xml:space="preserve">: Supplying materials and casting reinforced concrete for the columns and under-tie beam-columns ( pedestals ),(according to the details for different sections ) using concrete compressive strength C30  for 28 days according to specifications and instructions of the site engineer. 
</t>
    </r>
  </si>
  <si>
    <r>
      <rPr>
        <b/>
        <sz val="10"/>
        <rFont val="Calibri"/>
        <family val="2"/>
      </rPr>
      <t>Solid Concrete Block Work</t>
    </r>
    <r>
      <rPr>
        <sz val="10"/>
        <rFont val="Calibri"/>
        <family val="2"/>
      </rPr>
      <t>: Supplying materials &amp; construction of walls with solid concrete blocks (20x20x40) cm. and cement sand mortar (1:3).  The work should be done according to the specifications, drawings, and instructions of the site engineer.</t>
    </r>
  </si>
  <si>
    <r>
      <t xml:space="preserve">Hollow Concrete Block Works (12 X 20 X 40 cm): </t>
    </r>
    <r>
      <rPr>
        <sz val="10"/>
        <rFont val="Calibri"/>
        <family val="2"/>
      </rPr>
      <t>Supplying materials &amp; construction of walls with hollow concrete blocks 12 X 20 X 40 cm with cement mortar(1: 3) for necessary walls, the price includes filling the vertical joints between blocks by cement and sand 1:3. The work should be done according to the specifications, drawings and instructions of the site engineer.</t>
    </r>
  </si>
  <si>
    <r>
      <rPr>
        <b/>
        <sz val="11"/>
        <rFont val="Calibri"/>
        <family val="2"/>
      </rPr>
      <t>FINISHING:</t>
    </r>
    <r>
      <rPr>
        <sz val="11"/>
        <rFont val="Calibri"/>
        <family val="2"/>
      </rPr>
      <t xml:space="preserve"> Including provision of all necessary materials, work, and curing. The works should be done according to sections 10, &amp; 14 of I.G.T.S., drawings and instructions of the site engineer with all necessary works, and use SBR at a rate of 200gr per m², the ratio of SBR to water(3-1).</t>
    </r>
  </si>
  <si>
    <r>
      <rPr>
        <b/>
        <sz val="10"/>
        <rFont val="Calibri"/>
        <family val="2"/>
      </rPr>
      <t>Cement Plastering:</t>
    </r>
    <r>
      <rPr>
        <sz val="10"/>
        <rFont val="Calibri"/>
        <family val="2"/>
      </rPr>
      <t xml:space="preserve"> Providing materials and plastering with cement sand mortar 1:3 three layers (1. cement spatter dash(sharbat),2.rendering coat and levelling (kafmal),3. finishing fine coat (saf) ) 20mm thick min. and the final layer should be very smooth, using 3m aluminium straight edges for plastering guides for outer walls, main entrance, balcony, and corridors. And use SBR at a rate of 200gr per m2. The price includes fixing steel wire mesh for the edges between walls and columns.</t>
    </r>
  </si>
  <si>
    <r>
      <rPr>
        <b/>
        <sz val="10"/>
        <rFont val="Calibri"/>
        <family val="2"/>
      </rPr>
      <t xml:space="preserve">Gypsum Plastering: </t>
    </r>
    <r>
      <rPr>
        <sz val="10"/>
        <rFont val="Calibri"/>
        <family val="2"/>
      </rPr>
      <t xml:space="preserve">Supplying materials and plastering with gypsum in 2 layers with a minimum thickness of 20mm using aluminium straight edges for plastering guides, each 80 cm for walls and roofs, corridors, and entrance hall, and the area indicated in the drawings. The price includes spreading cement splatter dash and using SBR for the outer wall, fixing steel wire mesh for the edges between walls and columns, and then using one layer of cement plastering to cover the wire mesh. </t>
    </r>
  </si>
  <si>
    <r>
      <rPr>
        <b/>
        <sz val="10"/>
        <rFont val="Calibri"/>
        <family val="2"/>
      </rPr>
      <t>Wall Tiles (Porcelain):</t>
    </r>
    <r>
      <rPr>
        <sz val="10"/>
        <rFont val="Calibri"/>
        <family val="2"/>
      </rPr>
      <t xml:space="preserve"> Supply materials and erect Porcelain Tiles for the wall with dimensions (60x30 cm) and (6-10 mm) thickness   (sample should be provided for approval and will selected by the supervisor Engineer) for the Kitchen and WASH facilities and water drinking place. Acid-resistant, Low water-absorption 0.5% with all necessary works on a cement sand mortar 1:3 mix ratio layer and using a proper adhesive. The price includes fixing the metal U Shape Profile Stainless Steel Edge Trim for the edge and corner and cleaning the porcelain after the end of the work. The work includes using flex-type grouting to seal the joints; all required work should be done according to the attached drawing and the supervisor engineer's instruction.</t>
    </r>
  </si>
  <si>
    <r>
      <rPr>
        <b/>
        <sz val="10"/>
        <rFont val="Calibri"/>
        <family val="2"/>
      </rPr>
      <t xml:space="preserve">Oil Painting: </t>
    </r>
    <r>
      <rPr>
        <sz val="10"/>
        <rFont val="Calibri"/>
        <family val="2"/>
      </rPr>
      <t>Provide materials and Painting 120 cm Height using oil paint (colour approved by the site engineer), two layers  (Matte light colour), and 3 layers 1.2 m  high for the classrooms and the corridor.</t>
    </r>
  </si>
  <si>
    <r>
      <rPr>
        <b/>
        <sz val="10"/>
        <rFont val="Calibri"/>
        <family val="2"/>
      </rPr>
      <t>Suspended Ceiling Tile:</t>
    </r>
    <r>
      <rPr>
        <sz val="10"/>
        <rFont val="Calibri"/>
        <family val="2"/>
      </rPr>
      <t xml:space="preserve"> Provide materials and fix acoustical panels  60 X 60 cm, fire rate Class A, edge SLT model for all rooms and corridors inside the building (except WC and Kitchen). The price includes hanging beams (Skka 38 mm height) every 120cm by screw, steel fisher, rode 3mm, connecting the beams by Skka 120cm,60cm long (32mm height ), and all necessary works. </t>
    </r>
  </si>
  <si>
    <r>
      <rPr>
        <b/>
        <sz val="10"/>
        <rFont val="Calibri"/>
        <family val="2"/>
      </rPr>
      <t xml:space="preserve">Aluminum Windows: </t>
    </r>
    <r>
      <rPr>
        <sz val="10"/>
        <rFont val="Calibri"/>
        <family val="2"/>
      </rPr>
      <t>Supply material and install Aluminum windows wide section 6cm, 2mm thickness, Double glass pan (6mm+4mm ) thickness, ordinary or mushajar, rubber, handle, the price includes flywire mesh for opening Areas, the work includes cleaning the glasses by machine before composing.</t>
    </r>
  </si>
  <si>
    <r>
      <rPr>
        <b/>
        <sz val="10"/>
        <rFont val="Calibri"/>
        <family val="2"/>
      </rPr>
      <t xml:space="preserve">Whiteboard: </t>
    </r>
    <r>
      <rPr>
        <sz val="10"/>
        <rFont val="Calibri"/>
        <family val="2"/>
      </rPr>
      <t>Supply and install whiteboard (1.2*2.4)m fixing to the wall by bolts according to Ministry of Education standards.</t>
    </r>
  </si>
  <si>
    <r>
      <rPr>
        <b/>
        <sz val="10"/>
        <rFont val="Calibri"/>
        <family val="2"/>
      </rPr>
      <t>Porcelain Floor Tiles:</t>
    </r>
    <r>
      <rPr>
        <sz val="10"/>
        <rFont val="Calibri"/>
        <family val="2"/>
      </rPr>
      <t xml:space="preserve"> Supply materials and paving mat Porcelain Floor Tiles 60x60 cm 14mm thickness (sample should be provided for approval) Wear-resistant, Non-slip, Acid-resistant, Low water-absorption 0.5% with all necessary works on a layer of cement sand mortar 1:3 mix ratio, The price includes repolishing the tiles after the end of the works. The work consists of using cement mortar and sealing the joints with white cement and lime grout (SPR colour if required mixture), making a 1.0 cm expansion joint, and filling each 25m2 with a flexible epoxy.</t>
    </r>
  </si>
  <si>
    <r>
      <rPr>
        <b/>
        <sz val="10"/>
        <rFont val="Calibri"/>
        <family val="2"/>
      </rPr>
      <t xml:space="preserve">Plain concrete for foundation: </t>
    </r>
    <r>
      <rPr>
        <sz val="10"/>
        <rFont val="Calibri"/>
        <family val="2"/>
      </rPr>
      <t>Supply materials, equipment, and skilled labour for casting plain concrete with a Compressive strength of 28 days 210 kg/cm2 (1:2:4). The work includes formworks using steel pipes shuttering, grading and levelling smoothing the surface with a handheld vibrator.</t>
    </r>
  </si>
  <si>
    <r>
      <rPr>
        <b/>
        <sz val="10"/>
        <rFont val="Calibri"/>
        <family val="2"/>
      </rPr>
      <t>Cement plastering:</t>
    </r>
    <r>
      <rPr>
        <sz val="10"/>
        <rFont val="Calibri"/>
        <family val="2"/>
      </rPr>
      <t xml:space="preserve"> Supply materials and plastering with cement mortar 1:3 two layers ( kafmal, saf )  thickness 20 mm. Min., and using a straight edge (the final layer should be very smooth).  using 3m straight aluminium.</t>
    </r>
  </si>
  <si>
    <r>
      <rPr>
        <b/>
        <sz val="10"/>
        <rFont val="Calibri"/>
        <family val="2"/>
      </rPr>
      <t xml:space="preserve">Plastic Painting Works: </t>
    </r>
    <r>
      <rPr>
        <sz val="10"/>
        <rFont val="Calibri"/>
        <family val="2"/>
      </rPr>
      <t xml:space="preserve">Provide material and painting with 3 layers of Acrylic Type Painting above the outside and decorations as indicated by the site engineer. The work includes treatment and smoothening of the broken, honeycomb or scratched areas with cement-powder paste before painting.
</t>
    </r>
  </si>
  <si>
    <r>
      <rPr>
        <b/>
        <sz val="10"/>
        <rFont val="Calibri"/>
        <family val="2"/>
      </rPr>
      <t>Reinforced concrete for foundation:</t>
    </r>
    <r>
      <rPr>
        <sz val="10"/>
        <rFont val="Calibri"/>
        <family val="2"/>
      </rPr>
      <t xml:space="preserve"> Supply materials, equipment, and skilled labour for casting reinforced concrete with a Compressive strength of 28 days C25. 8 No. Ø12 mm top and bottom and stirrup Ø10 mm@30 c/c,30cm thickness and 60cm width, The work includes formworks using steel pipes shuttering, grading, levelling, and smoothing the surface with a handheld vibrator.</t>
    </r>
  </si>
  <si>
    <r>
      <rPr>
        <b/>
        <sz val="10"/>
        <rFont val="Calibri"/>
        <family val="2"/>
      </rPr>
      <t>Solid concrete block works:</t>
    </r>
    <r>
      <rPr>
        <sz val="10"/>
        <rFont val="Calibri"/>
        <family val="2"/>
      </rPr>
      <t xml:space="preserve"> Supply material and construction of walls with solid concrete blocks 15X20X40cm with cement and sand mortar(1: 3) for the fence, and stand of water tank according to details. The price includes flush pointing for outside and inside by cement sand 1:3.</t>
    </r>
  </si>
  <si>
    <t xml:space="preserve">Screened Loam for Garden: Provide materials and lay a layer not less than 25 cm thickness of approved screened Loam for the garden. The price includes gracing all areas, levelling,40 no of (rubina tree), 30 no of  (sarwdi 3amudi tree ) and 50 no of  (shmshady saw u zard) according to instructions of the site engineer (THIS ITEM QUANTITY USING JUST IN NECESSARY AREA).
</t>
  </si>
  <si>
    <r>
      <rPr>
        <b/>
        <sz val="10"/>
        <rFont val="Calibri"/>
        <family val="2"/>
      </rPr>
      <t xml:space="preserve">Composite Doors: </t>
    </r>
    <r>
      <rPr>
        <sz val="10"/>
        <rFont val="Calibri"/>
        <family val="2"/>
      </rPr>
      <t>Providing and installing standard decorative Composite wooden doors HDF  Laminated thermoformed sheet water and coloured made,200 mm minimum frame thickness and 100mm cornice outer measurement, double faces wooden plywood, each face 8mm thickness, the sample should be provided for approval, The price includes installing 6 mm glass pans with frames,  switch, gate lock, hinges, rubber, door stopper, and wooden frames.</t>
    </r>
  </si>
  <si>
    <t>M²</t>
  </si>
  <si>
    <r>
      <rPr>
        <b/>
        <sz val="10"/>
        <rFont val="Calibri"/>
        <family val="2"/>
      </rPr>
      <t xml:space="preserve">Roof Treatment: </t>
    </r>
    <r>
      <rPr>
        <sz val="10"/>
        <rFont val="Calibri"/>
        <family val="2"/>
      </rPr>
      <t>Supply materials, equipment, and skilled labour required for coating the roof using hyperdesmo weather and UV resistance polyurethane liquid membrane for waterproofing &amp; protection materials. Max service temperature 80 C down to -40 C. The price includes Cleaning the surface using a high-pressure washer, laying a prime coat layer, and applying the material with a roller or brush in two, at least, coats. Leave 6-24 hours between coats. the price also includes coating the parapet 30cm high using the same materials.</t>
    </r>
  </si>
  <si>
    <r>
      <t xml:space="preserve">Providing and Installing  </t>
    </r>
    <r>
      <rPr>
        <b/>
        <sz val="10"/>
        <rFont val="Calibri"/>
        <family val="2"/>
      </rPr>
      <t>C</t>
    </r>
    <r>
      <rPr>
        <b/>
        <sz val="10"/>
        <rFont val="Calibri"/>
        <family val="2"/>
      </rPr>
      <t>hrome Stainless Steel Mixer</t>
    </r>
    <r>
      <rPr>
        <sz val="10"/>
        <rFont val="Calibri"/>
        <family val="2"/>
      </rPr>
      <t xml:space="preserve"> for cold and hot water for washing basins &amp;  Kitchen Sinks and benches of the science labs with all attached hose hangers and bolts and any required fixtures. A sample will be presented to the site Engineers for approval before supply and installation. </t>
    </r>
  </si>
  <si>
    <r>
      <t xml:space="preserve">f-  </t>
    </r>
    <r>
      <rPr>
        <b/>
        <sz val="10"/>
        <rFont val="Calibri"/>
        <family val="2"/>
      </rPr>
      <t>Two</t>
    </r>
    <r>
      <rPr>
        <sz val="10"/>
        <rFont val="Calibri"/>
        <family val="2"/>
      </rPr>
      <t xml:space="preserve"> circuit breaker (10)A..(3)-ph</t>
    </r>
  </si>
  <si>
    <r>
      <t xml:space="preserve">h- </t>
    </r>
    <r>
      <rPr>
        <b/>
        <sz val="10"/>
        <rFont val="Calibri"/>
        <family val="2"/>
      </rPr>
      <t>One</t>
    </r>
    <r>
      <rPr>
        <sz val="10"/>
        <rFont val="Calibri"/>
        <family val="2"/>
      </rPr>
      <t xml:space="preserve"> voltmeter (0-500) V.</t>
    </r>
  </si>
  <si>
    <t>Civil Work</t>
  </si>
  <si>
    <t>Electrical Work</t>
  </si>
  <si>
    <t>Mechanical Work</t>
  </si>
  <si>
    <t xml:space="preserve">Summary </t>
  </si>
  <si>
    <t xml:space="preserve"> Amount (IQD)</t>
  </si>
  <si>
    <r>
      <t xml:space="preserve">Providing materials and fixing industrial marble wash basin with heavy-duty mixer each 2 meter (sample should be provided for approval) + floor drains + Gully (Trap), </t>
    </r>
    <r>
      <rPr>
        <b/>
        <sz val="10"/>
        <rFont val="Calibri"/>
        <family val="2"/>
      </rPr>
      <t>with aluminium kitchen cabinet, doors and drawers, well decorate design,</t>
    </r>
    <r>
      <rPr>
        <sz val="10"/>
        <rFont val="Calibri"/>
        <family val="2"/>
      </rPr>
      <t xml:space="preserve">   including all accessories such as High-pressure flexible drain pipe, supporting brackets, properly fastened with screws, nuts, washers &amp;  anchors,….etc ), the price also includes an aluminium frame with four castors to hold the whole cabinet on. A sample will be presented to the site Engineers for approval before supply and installation.  </t>
    </r>
  </si>
  <si>
    <t>Total Amount of Civil Works (IQD)</t>
  </si>
  <si>
    <t>Civil Works:</t>
  </si>
  <si>
    <r>
      <t>Electrical Installation Works</t>
    </r>
    <r>
      <rPr>
        <sz val="10"/>
        <rFont val="Calibri"/>
        <family val="2"/>
      </rPr>
      <t xml:space="preserve"> :
Electric works including provision, installation and testing of all the electrical materials, the implementation should be according to the </t>
    </r>
    <r>
      <rPr>
        <b/>
        <sz val="10"/>
        <rFont val="Calibri"/>
        <family val="2"/>
      </rPr>
      <t>British</t>
    </r>
    <r>
      <rPr>
        <sz val="10"/>
        <rFont val="Calibri"/>
        <family val="2"/>
      </rPr>
      <t xml:space="preserve"> standard, </t>
    </r>
    <r>
      <rPr>
        <b/>
        <sz val="10"/>
        <rFont val="Calibri"/>
        <family val="2"/>
      </rPr>
      <t>I.G.T.S.</t>
    </r>
    <r>
      <rPr>
        <sz val="10"/>
        <rFont val="Calibri"/>
        <family val="2"/>
      </rPr>
      <t xml:space="preserve"> (section 1600) and the </t>
    </r>
    <r>
      <rPr>
        <b/>
        <sz val="10"/>
        <rFont val="Calibri"/>
        <family val="2"/>
      </rPr>
      <t>drawings</t>
    </r>
    <r>
      <rPr>
        <sz val="10"/>
        <rFont val="Calibri"/>
        <family val="2"/>
      </rPr>
      <t xml:space="preserve">.
</t>
    </r>
    <r>
      <rPr>
        <b/>
        <u/>
        <sz val="10"/>
        <rFont val="Calibri"/>
        <family val="2"/>
      </rPr>
      <t>Note :</t>
    </r>
    <r>
      <rPr>
        <sz val="10"/>
        <rFont val="Calibri"/>
        <family val="2"/>
      </rPr>
      <t xml:space="preserve">  
</t>
    </r>
    <r>
      <rPr>
        <b/>
        <sz val="10"/>
        <rFont val="Calibri"/>
        <family val="2"/>
      </rPr>
      <t>1- PVC pipe system:</t>
    </r>
    <r>
      <rPr>
        <sz val="10"/>
        <rFont val="Calibri"/>
        <family val="2"/>
      </rPr>
      <t xml:space="preserve"> Electric points including provision, installation and testing of all (PVC Pipe, cables, fittings, metallic boxes, switches …etc.). 
</t>
    </r>
    <r>
      <rPr>
        <b/>
        <sz val="10"/>
        <rFont val="Calibri"/>
        <family val="2"/>
      </rPr>
      <t xml:space="preserve">2- </t>
    </r>
    <r>
      <rPr>
        <sz val="10"/>
        <rFont val="Calibri"/>
        <family val="2"/>
      </rPr>
      <t xml:space="preserve">Before using any materials the contractor should submit </t>
    </r>
    <r>
      <rPr>
        <b/>
        <sz val="10"/>
        <rFont val="Calibri"/>
        <family val="2"/>
      </rPr>
      <t>samples</t>
    </r>
    <r>
      <rPr>
        <sz val="10"/>
        <rFont val="Calibri"/>
        <family val="2"/>
      </rPr>
      <t xml:space="preserve"> for approval by the Engineer.
</t>
    </r>
    <r>
      <rPr>
        <b/>
        <sz val="10"/>
        <rFont val="Calibri"/>
        <family val="2"/>
      </rPr>
      <t>3-</t>
    </r>
    <r>
      <rPr>
        <sz val="10"/>
        <rFont val="Calibri"/>
        <family val="2"/>
      </rPr>
      <t xml:space="preserve"> All (</t>
    </r>
    <r>
      <rPr>
        <b/>
        <sz val="10"/>
        <rFont val="Calibri"/>
        <family val="2"/>
      </rPr>
      <t>PVC pipe wires</t>
    </r>
    <r>
      <rPr>
        <sz val="10"/>
        <rFont val="Calibri"/>
        <family val="2"/>
      </rPr>
      <t xml:space="preserve">) size (2x1x2.5)mm², (3x1x4)mm².
</t>
    </r>
    <r>
      <rPr>
        <b/>
        <sz val="10"/>
        <rFont val="Calibri"/>
        <family val="2"/>
      </rPr>
      <t>4-</t>
    </r>
    <r>
      <rPr>
        <sz val="10"/>
        <rFont val="Calibri"/>
        <family val="2"/>
      </rPr>
      <t xml:space="preserve"> All switches for lighting should be.</t>
    </r>
  </si>
  <si>
    <t>Mechanical Works:</t>
  </si>
  <si>
    <t>Electrical Works:</t>
  </si>
  <si>
    <t>Total Amount of Electrical Works (IQD)</t>
  </si>
  <si>
    <t>Total Amount of Mechanical Works (IQD)</t>
  </si>
  <si>
    <t>supply and install electrical board fire extinguishers 2 kg with all accessories, where they should be installed on the wall (wall mounted ).</t>
  </si>
  <si>
    <r>
      <t xml:space="preserve">Providing and installing </t>
    </r>
    <r>
      <rPr>
        <b/>
        <sz val="10"/>
        <rFont val="Calibri"/>
        <family val="2"/>
      </rPr>
      <t xml:space="preserve"> 6 bar PVC  pipe</t>
    </r>
    <r>
      <rPr>
        <sz val="10"/>
        <rFont val="Calibri"/>
        <family val="2"/>
      </rPr>
      <t xml:space="preserve"> for</t>
    </r>
    <r>
      <rPr>
        <b/>
        <sz val="10"/>
        <rFont val="Calibri"/>
        <family val="2"/>
      </rPr>
      <t xml:space="preserve"> the Ventilation system,</t>
    </r>
    <r>
      <rPr>
        <sz val="10"/>
        <rFont val="Calibri"/>
        <family val="2"/>
      </rPr>
      <t xml:space="preserve"> all works must be under the instruction of the supervisor engineer and according to drawings. All works must be under the instruction of the supervisor engineer the specifications of these pipes are the same as explained above in Article 2. A Ventilation Cowl (grill) should be used at the top of the vent pipes.</t>
    </r>
  </si>
  <si>
    <r>
      <t xml:space="preserve">Providing and installing </t>
    </r>
    <r>
      <rPr>
        <b/>
        <sz val="10"/>
        <rFont val="Calibri"/>
        <family val="2"/>
      </rPr>
      <t>6 bars Wavin SiTech+ U-PVC</t>
    </r>
    <r>
      <rPr>
        <sz val="10"/>
        <rFont val="Calibri"/>
        <family val="2"/>
      </rPr>
      <t xml:space="preserve"> Waste pipes and fittings for implementing sewerage system as shown on the drawings for both types of pipes (B and BD)  for internal and external places, and the thickness of the smallest diameter pipe should not be less than 4 mm with SN4  as Ring Stiffness The price includes fittings, accessories, laying, jointing, necessary excavation, backfilling, placing concrete 1:2:4 under and around pipes,  and connecting the pipes with manholes as shown on the drawing. All works must be under the instruction and guidance of the supervisor engineer supplying the above items and should be genuine and from a source and provided with a product guarantee certificate. the work of external water connection HDPE  200mm dia with SN8 as ring stiffness ratio ) includes repairing (if any) all Asphalt, curbstone or concrete surfaces that were demolished or damaged during excavation. Before installing and fixing the wastewater plumbing system samples from each diameter of the provided quantities of the pipes should be laboratory tested and under the site engineer's guidance. The pipes should comply with the standard measurements (, EN ISO 15874, TSE, EN 1451, TS 275-1, EN 1329-1, DIN 19531 ) for plastic piping systems for the waste system</t>
    </r>
  </si>
  <si>
    <r>
      <rPr>
        <b/>
        <sz val="10"/>
        <rFont val="Calibri"/>
        <family val="2"/>
      </rPr>
      <t xml:space="preserve">Crushed gravel works: </t>
    </r>
    <r>
      <rPr>
        <sz val="10"/>
        <rFont val="Calibri"/>
        <family val="2"/>
      </rPr>
      <t>Supply material and lay crushed gravel 10 cm thick with very good compaction for foundations.</t>
    </r>
  </si>
  <si>
    <r>
      <rPr>
        <b/>
        <sz val="10"/>
        <rFont val="Calibri"/>
        <family val="2"/>
      </rPr>
      <t xml:space="preserve">Crushed gravel works: </t>
    </r>
    <r>
      <rPr>
        <sz val="10"/>
        <rFont val="Calibri"/>
        <family val="2"/>
      </rPr>
      <t>Supply material and lay crushed gravel 10 cm thick with good compaction for foundations.</t>
    </r>
  </si>
  <si>
    <r>
      <rPr>
        <b/>
        <sz val="10"/>
        <rFont val="Calibri"/>
        <family val="2"/>
      </rPr>
      <t xml:space="preserve">Play yard Concrete (15cm thick): </t>
    </r>
    <r>
      <rPr>
        <sz val="10"/>
        <rFont val="Calibri"/>
        <family val="2"/>
      </rPr>
      <t xml:space="preserve">Supply material and pave the play yard area using 15cm thick concrete with a smooth, levelled surface, using concrete with a compressive strength of 21 Mpa, having for 28 days with a layer of BRC 6mm 15*15cm c/c expansion joints in both directions according to the instructions of the site engineer and drawings. Make the layout of the yard using oil paint and over a layer of 10 crushed gravel. You must use a helicopter and grinding.
</t>
    </r>
  </si>
  <si>
    <r>
      <rPr>
        <b/>
        <sz val="10"/>
        <rFont val="Calibri"/>
        <family val="2"/>
      </rPr>
      <t>Metal door for main gate:</t>
    </r>
    <r>
      <rPr>
        <sz val="10"/>
        <rFont val="Calibri"/>
        <family val="2"/>
      </rPr>
      <t xml:space="preserve"> Provide materials and install metal door m with two face plates (plate thickness 1.25mm) for the main gate, primer + three layers oil paint and two layers of anti-rust for all ironmonger as required, switch mortise,  metal frames, and decoration. The price includes construction of to reinforced using concrete compressive strength 26 Mpa for columns(40x40)cm to fix the door. The price also includes casting reinforced using concrete compressive strength 21 Mpa for the foundation of the columns (0.7x0.7)m on a layer of 10 cm well compacted crushed gravel,  with all necessary work according to specifications, the details and instructions of the site engineer.</t>
    </r>
  </si>
  <si>
    <t>I</t>
  </si>
  <si>
    <t>I1</t>
  </si>
  <si>
    <t>I2</t>
  </si>
  <si>
    <t>I3</t>
  </si>
  <si>
    <t>I4</t>
  </si>
  <si>
    <t>I5</t>
  </si>
  <si>
    <t>I6</t>
  </si>
  <si>
    <t>I7</t>
  </si>
  <si>
    <t>I8</t>
  </si>
  <si>
    <t>I9</t>
  </si>
  <si>
    <t>I10</t>
  </si>
  <si>
    <t>I11</t>
  </si>
  <si>
    <t>I12</t>
  </si>
  <si>
    <t>I13</t>
  </si>
  <si>
    <t>I14</t>
  </si>
  <si>
    <t>I15</t>
  </si>
  <si>
    <t>I16</t>
  </si>
  <si>
    <t>Manual Call Point</t>
  </si>
  <si>
    <t>I17</t>
  </si>
  <si>
    <t>I18</t>
  </si>
  <si>
    <t>I19</t>
  </si>
  <si>
    <t>I20</t>
  </si>
  <si>
    <t>I21</t>
  </si>
  <si>
    <t>I22</t>
  </si>
  <si>
    <t>I23</t>
  </si>
  <si>
    <t>I24</t>
  </si>
  <si>
    <t>I25</t>
  </si>
  <si>
    <t>I26</t>
  </si>
  <si>
    <t>I27</t>
  </si>
  <si>
    <t>I28</t>
  </si>
  <si>
    <t>I29</t>
  </si>
  <si>
    <t>I30</t>
  </si>
  <si>
    <t>SUB TOTAL  I</t>
  </si>
  <si>
    <t>J</t>
  </si>
  <si>
    <t>J1</t>
  </si>
  <si>
    <t>J2</t>
  </si>
  <si>
    <t>J3</t>
  </si>
  <si>
    <t>J4</t>
  </si>
  <si>
    <t>J5</t>
  </si>
  <si>
    <t>J6</t>
  </si>
  <si>
    <t>J7</t>
  </si>
  <si>
    <t>J8</t>
  </si>
  <si>
    <t>J9</t>
  </si>
  <si>
    <t>SUB TOTAL  J</t>
  </si>
  <si>
    <t>K</t>
  </si>
  <si>
    <t>K1</t>
  </si>
  <si>
    <t>K2</t>
  </si>
  <si>
    <t>K3</t>
  </si>
  <si>
    <t>K4</t>
  </si>
  <si>
    <t>K5</t>
  </si>
  <si>
    <t>K6</t>
  </si>
  <si>
    <t>K7</t>
  </si>
  <si>
    <t>K8</t>
  </si>
  <si>
    <t>K9</t>
  </si>
  <si>
    <t>K10</t>
  </si>
  <si>
    <t>K11</t>
  </si>
  <si>
    <t>K12</t>
  </si>
  <si>
    <t>SUB TOTAL K</t>
  </si>
  <si>
    <t>L</t>
  </si>
  <si>
    <t>L1</t>
  </si>
  <si>
    <t>L1.1</t>
  </si>
  <si>
    <t>L1.2</t>
  </si>
  <si>
    <t>L1.3</t>
  </si>
  <si>
    <t>L2</t>
  </si>
  <si>
    <t>L2.1</t>
  </si>
  <si>
    <t>L2.2</t>
  </si>
  <si>
    <t>L2.3</t>
  </si>
  <si>
    <t>L2.4</t>
  </si>
  <si>
    <t>L2.5</t>
  </si>
  <si>
    <t>L3</t>
  </si>
  <si>
    <t>L3.1</t>
  </si>
  <si>
    <t>L3.2</t>
  </si>
  <si>
    <t>L3.3</t>
  </si>
  <si>
    <t>L3.4</t>
  </si>
  <si>
    <t>L3.5</t>
  </si>
  <si>
    <t>L4</t>
  </si>
  <si>
    <t>L4.1</t>
  </si>
  <si>
    <t>L5</t>
  </si>
  <si>
    <t>L5.1</t>
  </si>
  <si>
    <t>L6</t>
  </si>
  <si>
    <t>L7</t>
  </si>
  <si>
    <t>L8</t>
  </si>
  <si>
    <t>L9</t>
  </si>
  <si>
    <t>L10</t>
  </si>
  <si>
    <t>L11</t>
  </si>
  <si>
    <t>L12</t>
  </si>
  <si>
    <t>L13</t>
  </si>
  <si>
    <t>L14</t>
  </si>
  <si>
    <t>L15</t>
  </si>
  <si>
    <t>L16</t>
  </si>
  <si>
    <t>L17</t>
  </si>
  <si>
    <t>L18</t>
  </si>
  <si>
    <t>L19</t>
  </si>
  <si>
    <t>SUB TOTAL  L</t>
  </si>
  <si>
    <t>SUB TOTAL    H</t>
  </si>
  <si>
    <t>SUB TOTAL  G</t>
  </si>
  <si>
    <t>SUB TOTAL F</t>
  </si>
  <si>
    <r>
      <rPr>
        <u/>
        <sz val="10"/>
        <rFont val="Calibri"/>
        <family val="2"/>
      </rPr>
      <t>Slabs Concrete:</t>
    </r>
    <r>
      <rPr>
        <sz val="10"/>
        <rFont val="Calibri"/>
        <family val="2"/>
      </rPr>
      <t xml:space="preserve"> Provide all materials and cast reinforced concrete(ready mix C 25) for the building slab, fair-faced beams, Tie beams, stairs, lintels, and windows decorate 18cm thick, with all the required works. The price includes casting the parapet of the slab and laying a layer of XPS foam board 3cm thick (high density, not less than 25 kg /m3) before casting the concrete. 
Note: All the roofs must be treated and smoothened by a copter instrument and using a vibrator during casting.</t>
    </r>
  </si>
  <si>
    <t>L20</t>
  </si>
  <si>
    <t>L21</t>
  </si>
  <si>
    <t>L13.1</t>
  </si>
  <si>
    <t>L13.2</t>
  </si>
  <si>
    <t>L13.3</t>
  </si>
  <si>
    <t>L13.4</t>
  </si>
  <si>
    <t>L17.1</t>
  </si>
  <si>
    <t>Note: Bidders are requested to submit Financial Offer in PDF format duly signed and stamped along with the soft version of Excel Sheet 
Company Name:                                                                        Authorized Person:
 Signature:                                                                                   Stamp:  
eimail address:                                                                          Phone Number: 
Address:                                                                                       Date:</t>
  </si>
  <si>
    <t>Financial Offer Form</t>
  </si>
  <si>
    <t>Total Amount IQD</t>
  </si>
  <si>
    <t>Supply, install, and test electric Ceiling Fan with the regulator. The price includes installing the electrical points by isolation copper wire 1.5 mm2 and 10mm steel bar for hanging the fan according to the instructions of the supervisor electrical engineer.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</si>
</sst>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0_ ;\-#,##0\ "/>
  </numFmts>
  <fonts count="33">
    <font>
      <sz val="11"/>
      <color theme="1"/>
      <name val="Calibri"/>
      <family val="2"/>
      <scheme val="minor"/>
    </font>
    <font>
      <sz val="11"/>
      <color indexed="8"/>
      <name val="Calibri"/>
      <family val="2"/>
    </font>
    <font>
      <sz val="10"/>
      <name val="Arial"/>
      <family val="2"/>
    </font>
    <font>
      <sz val="10"/>
      <name val="Zanest _ Avdar"/>
      <charset val="178"/>
    </font>
    <font>
      <sz val="8"/>
      <name val="Zanest _ Avdar"/>
      <charset val="178"/>
    </font>
    <font>
      <sz val="12"/>
      <name val="Times New Roman"/>
      <family val="1"/>
    </font>
    <font>
      <b/>
      <sz val="12"/>
      <name val="Times New Roman"/>
      <family val="1"/>
    </font>
    <font>
      <sz val="10"/>
      <name val="Calibri"/>
      <family val="2"/>
    </font>
    <font>
      <b/>
      <u/>
      <sz val="10"/>
      <color indexed="10"/>
      <name val="Calibri"/>
      <family val="2"/>
    </font>
    <font>
      <b/>
      <sz val="10"/>
      <name val="Calibri"/>
      <family val="2"/>
    </font>
    <font>
      <vertAlign val="superscript"/>
      <sz val="10"/>
      <name val="Calibri"/>
      <family val="2"/>
    </font>
    <font>
      <sz val="11"/>
      <name val="Calibri"/>
      <family val="2"/>
    </font>
    <font>
      <b/>
      <sz val="11"/>
      <name val="Calibri"/>
      <family val="2"/>
    </font>
    <font>
      <sz val="8"/>
      <name val="Calibri"/>
      <family val="2"/>
    </font>
    <font>
      <u/>
      <sz val="10"/>
      <name val="Calibri"/>
      <family val="2"/>
    </font>
    <font>
      <b/>
      <sz val="10"/>
      <color indexed="10"/>
      <name val="Calibri"/>
      <family val="2"/>
    </font>
    <font>
      <sz val="10"/>
      <color indexed="10"/>
      <name val="Calibri"/>
      <family val="2"/>
    </font>
    <font>
      <vertAlign val="superscript"/>
      <sz val="11"/>
      <name val="Calibri"/>
      <family val="2"/>
    </font>
    <font>
      <sz val="10"/>
      <color indexed="8"/>
      <name val="Calibri"/>
      <family val="2"/>
    </font>
    <font>
      <b/>
      <sz val="10"/>
      <color indexed="8"/>
      <name val="Calibri"/>
      <family val="2"/>
    </font>
    <font>
      <b/>
      <sz val="10"/>
      <name val="Arial"/>
      <family val="2"/>
    </font>
    <font>
      <b/>
      <u/>
      <sz val="10"/>
      <name val="Calibri"/>
      <family val="2"/>
    </font>
    <font>
      <sz val="11"/>
      <color theme="1"/>
      <name val="Calibri"/>
      <family val="2"/>
      <scheme val="minor"/>
    </font>
    <font>
      <sz val="10"/>
      <name val="Calibri"/>
      <family val="2"/>
      <scheme val="minor"/>
    </font>
    <font>
      <b/>
      <sz val="10"/>
      <name val="Calibri"/>
      <family val="2"/>
      <scheme val="minor"/>
    </font>
    <font>
      <sz val="11"/>
      <name val="Calibri"/>
      <family val="2"/>
      <scheme val="minor"/>
    </font>
    <font>
      <sz val="14"/>
      <name val="Calibri"/>
      <family val="2"/>
      <scheme val="minor"/>
    </font>
    <font>
      <b/>
      <sz val="14"/>
      <name val="Calibri"/>
      <family val="2"/>
      <scheme val="minor"/>
    </font>
    <font>
      <b/>
      <sz val="11"/>
      <name val="Calibri"/>
      <family val="2"/>
      <scheme val="minor"/>
    </font>
    <font>
      <b/>
      <sz val="12"/>
      <name val="Calibri"/>
      <family val="2"/>
      <scheme val="minor"/>
    </font>
    <font>
      <b/>
      <sz val="14"/>
      <color theme="1"/>
      <name val="Calibri"/>
      <family val="2"/>
      <scheme val="minor"/>
    </font>
    <font>
      <b/>
      <sz val="16"/>
      <name val="Calibri"/>
      <family val="2"/>
      <scheme val="minor"/>
    </font>
    <font>
      <b/>
      <sz val="16"/>
      <color theme="1"/>
      <name val="Calibri"/>
      <family val="2"/>
      <scheme val="minor"/>
    </font>
  </fonts>
  <fills count="14">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rgb="FFFFC000"/>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6"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43" fontId="1" fillId="0" borderId="0" applyFont="0" applyFill="0" applyBorder="0" applyAlignment="0" applyProtection="0"/>
    <xf numFmtId="0" fontId="2" fillId="0" borderId="0"/>
    <xf numFmtId="0" fontId="22" fillId="0" borderId="0"/>
    <xf numFmtId="0" fontId="2" fillId="0" borderId="0"/>
    <xf numFmtId="9" fontId="1" fillId="0" borderId="0" applyFont="0" applyFill="0" applyBorder="0" applyAlignment="0" applyProtection="0"/>
  </cellStyleXfs>
  <cellXfs count="147">
    <xf numFmtId="0" fontId="0" fillId="0" borderId="0" xfId="0"/>
    <xf numFmtId="3" fontId="0" fillId="0" borderId="1" xfId="0" applyNumberFormat="1" applyBorder="1" applyAlignment="1" applyProtection="1">
      <alignment horizontal="center"/>
      <protection locked="0"/>
    </xf>
    <xf numFmtId="0" fontId="3" fillId="0" borderId="0" xfId="2" applyFont="1" applyFill="1" applyProtection="1">
      <protection locked="0"/>
    </xf>
    <xf numFmtId="0" fontId="5" fillId="0" borderId="0" xfId="2" applyFont="1" applyFill="1" applyProtection="1">
      <protection locked="0"/>
    </xf>
    <xf numFmtId="0" fontId="3" fillId="0" borderId="0" xfId="2" applyFont="1" applyFill="1" applyAlignment="1" applyProtection="1">
      <alignment horizontal="center"/>
      <protection locked="0"/>
    </xf>
    <xf numFmtId="0" fontId="4" fillId="0" borderId="0" xfId="2" applyFont="1" applyFill="1" applyAlignment="1" applyProtection="1">
      <alignment horizontal="center" vertical="center" shrinkToFit="1"/>
      <protection locked="0"/>
    </xf>
    <xf numFmtId="164" fontId="4" fillId="0" borderId="0" xfId="1" applyNumberFormat="1" applyFont="1" applyFill="1" applyAlignment="1" applyProtection="1">
      <alignment vertical="center" shrinkToFit="1"/>
      <protection locked="0"/>
    </xf>
    <xf numFmtId="3" fontId="4" fillId="0" borderId="0" xfId="2" applyNumberFormat="1" applyFont="1" applyFill="1" applyBorder="1" applyAlignment="1" applyProtection="1">
      <alignment horizontal="center" vertical="center" shrinkToFit="1"/>
      <protection locked="0"/>
    </xf>
    <xf numFmtId="0" fontId="5" fillId="0" borderId="0" xfId="2" applyFont="1" applyFill="1" applyBorder="1" applyProtection="1">
      <protection locked="0"/>
    </xf>
    <xf numFmtId="9" fontId="3" fillId="0" borderId="0" xfId="2" applyNumberFormat="1" applyFont="1" applyFill="1" applyProtection="1">
      <protection locked="0"/>
    </xf>
    <xf numFmtId="0" fontId="29" fillId="8" borderId="1" xfId="0" applyFont="1" applyFill="1" applyBorder="1" applyAlignment="1" applyProtection="1">
      <alignment horizontal="center" vertical="center"/>
      <protection locked="0"/>
    </xf>
    <xf numFmtId="0" fontId="28" fillId="8" borderId="1" xfId="0" applyFont="1" applyFill="1" applyBorder="1" applyAlignment="1" applyProtection="1">
      <alignment horizontal="center" vertical="center" wrapText="1"/>
      <protection locked="0"/>
    </xf>
    <xf numFmtId="0" fontId="28" fillId="8" borderId="1" xfId="0" applyFont="1" applyFill="1" applyBorder="1" applyAlignment="1" applyProtection="1">
      <alignment horizontal="center" vertical="center"/>
      <protection locked="0"/>
    </xf>
    <xf numFmtId="4" fontId="24" fillId="8" borderId="1" xfId="0" applyNumberFormat="1" applyFont="1" applyFill="1" applyBorder="1" applyAlignment="1" applyProtection="1">
      <alignment horizontal="center" vertical="center" wrapText="1"/>
      <protection locked="0"/>
    </xf>
    <xf numFmtId="0" fontId="24" fillId="8" borderId="1" xfId="0" applyFont="1" applyFill="1" applyBorder="1" applyAlignment="1" applyProtection="1">
      <alignment horizontal="center" vertical="center" wrapText="1"/>
      <protection locked="0"/>
    </xf>
    <xf numFmtId="0" fontId="6" fillId="0" borderId="0" xfId="2" applyFont="1" applyFill="1" applyBorder="1" applyAlignment="1" applyProtection="1">
      <alignment horizontal="center" vertical="center" wrapText="1"/>
      <protection locked="0"/>
    </xf>
    <xf numFmtId="0" fontId="29" fillId="11" borderId="2" xfId="0" applyFont="1" applyFill="1" applyBorder="1" applyAlignment="1" applyProtection="1">
      <alignment horizontal="center" vertical="center" wrapText="1"/>
      <protection locked="0"/>
    </xf>
    <xf numFmtId="0" fontId="24" fillId="11" borderId="1" xfId="0" applyFont="1" applyFill="1" applyBorder="1" applyAlignment="1" applyProtection="1">
      <alignment horizontal="center" wrapText="1"/>
      <protection locked="0"/>
    </xf>
    <xf numFmtId="0" fontId="24" fillId="7" borderId="1" xfId="0" applyFont="1" applyFill="1" applyBorder="1" applyAlignment="1" applyProtection="1">
      <alignment horizontal="center" vertical="top" wrapText="1"/>
      <protection locked="0"/>
    </xf>
    <xf numFmtId="0" fontId="28" fillId="7" borderId="1" xfId="0" applyFont="1" applyFill="1" applyBorder="1" applyAlignment="1" applyProtection="1">
      <alignment horizontal="left" wrapText="1"/>
      <protection locked="0"/>
    </xf>
    <xf numFmtId="0" fontId="25" fillId="7" borderId="1" xfId="0" applyFont="1" applyFill="1" applyBorder="1" applyAlignment="1" applyProtection="1">
      <alignment horizontal="center" wrapText="1"/>
      <protection locked="0"/>
    </xf>
    <xf numFmtId="4" fontId="24" fillId="7" borderId="1" xfId="0" applyNumberFormat="1" applyFont="1" applyFill="1" applyBorder="1" applyAlignment="1" applyProtection="1">
      <alignment horizontal="center" wrapText="1"/>
      <protection locked="0"/>
    </xf>
    <xf numFmtId="0" fontId="24" fillId="7" borderId="1" xfId="0" applyFont="1" applyFill="1" applyBorder="1" applyAlignment="1" applyProtection="1">
      <alignment horizontal="center" wrapText="1"/>
      <protection locked="0"/>
    </xf>
    <xf numFmtId="0" fontId="23" fillId="4" borderId="1" xfId="0" applyFont="1" applyFill="1" applyBorder="1" applyAlignment="1" applyProtection="1">
      <alignment horizontal="justify" vertical="top" wrapText="1"/>
      <protection locked="0"/>
    </xf>
    <xf numFmtId="9" fontId="6" fillId="0" borderId="0" xfId="5" applyFont="1" applyFill="1" applyBorder="1" applyAlignment="1" applyProtection="1">
      <alignment horizontal="left" vertical="center" wrapText="1"/>
      <protection locked="0"/>
    </xf>
    <xf numFmtId="9" fontId="3" fillId="0" borderId="0" xfId="5" applyFont="1" applyFill="1" applyProtection="1">
      <protection locked="0"/>
    </xf>
    <xf numFmtId="0" fontId="7" fillId="4" borderId="1" xfId="0" applyFont="1" applyFill="1" applyBorder="1" applyAlignment="1" applyProtection="1">
      <alignment horizontal="justify" vertical="top" wrapText="1"/>
      <protection locked="0"/>
    </xf>
    <xf numFmtId="0" fontId="23" fillId="0" borderId="1" xfId="2" applyFont="1" applyFill="1" applyBorder="1" applyAlignment="1" applyProtection="1">
      <alignment horizontal="center" vertical="top" wrapText="1"/>
      <protection locked="0"/>
    </xf>
    <xf numFmtId="0" fontId="23" fillId="0" borderId="1" xfId="0" applyFont="1" applyFill="1" applyBorder="1" applyAlignment="1" applyProtection="1">
      <alignment horizontal="justify" vertical="top" wrapText="1"/>
      <protection locked="0"/>
    </xf>
    <xf numFmtId="3" fontId="23" fillId="0" borderId="1" xfId="2" applyNumberFormat="1" applyFont="1" applyFill="1" applyBorder="1" applyAlignment="1" applyProtection="1">
      <alignment horizontal="center" wrapText="1"/>
      <protection locked="0"/>
    </xf>
    <xf numFmtId="3" fontId="23" fillId="0" borderId="1" xfId="0" applyNumberFormat="1" applyFont="1" applyFill="1" applyBorder="1" applyAlignment="1" applyProtection="1">
      <alignment horizontal="center" wrapText="1"/>
      <protection locked="0"/>
    </xf>
    <xf numFmtId="0" fontId="6" fillId="0" borderId="0" xfId="0" applyFont="1" applyFill="1" applyBorder="1" applyAlignment="1" applyProtection="1">
      <alignment vertical="center" wrapText="1"/>
      <protection locked="0"/>
    </xf>
    <xf numFmtId="0" fontId="23" fillId="6" borderId="1" xfId="0" applyFont="1" applyFill="1" applyBorder="1" applyAlignment="1" applyProtection="1">
      <alignment horizontal="center" vertical="top"/>
      <protection locked="0"/>
    </xf>
    <xf numFmtId="3" fontId="28" fillId="6" borderId="1" xfId="0" applyNumberFormat="1" applyFont="1" applyFill="1" applyBorder="1" applyAlignment="1" applyProtection="1">
      <alignment horizontal="center" wrapText="1"/>
      <protection locked="0"/>
    </xf>
    <xf numFmtId="0" fontId="24" fillId="7" borderId="1" xfId="0" applyFont="1" applyFill="1" applyBorder="1" applyAlignment="1" applyProtection="1">
      <alignment horizontal="center" vertical="top"/>
      <protection locked="0"/>
    </xf>
    <xf numFmtId="0" fontId="3" fillId="0" borderId="0" xfId="2" applyFont="1" applyFill="1" applyBorder="1" applyProtection="1">
      <protection locked="0"/>
    </xf>
    <xf numFmtId="0" fontId="23" fillId="4" borderId="1" xfId="0" applyFont="1" applyFill="1" applyBorder="1" applyAlignment="1" applyProtection="1">
      <alignment horizontal="center" vertical="top"/>
      <protection locked="0"/>
    </xf>
    <xf numFmtId="0" fontId="7" fillId="0" borderId="1" xfId="0" applyFont="1" applyBorder="1" applyAlignment="1" applyProtection="1">
      <alignment horizontal="justify" vertical="top" wrapText="1"/>
      <protection locked="0"/>
    </xf>
    <xf numFmtId="0" fontId="23" fillId="0" borderId="1" xfId="0" applyFont="1" applyBorder="1" applyAlignment="1" applyProtection="1">
      <alignment horizontal="justify" vertical="top" wrapText="1"/>
      <protection locked="0"/>
    </xf>
    <xf numFmtId="0" fontId="23" fillId="0" borderId="1" xfId="0" applyFont="1" applyBorder="1" applyAlignment="1" applyProtection="1">
      <alignment horizontal="center" vertical="top" wrapText="1"/>
      <protection locked="0"/>
    </xf>
    <xf numFmtId="0" fontId="24" fillId="0" borderId="1" xfId="0" applyFont="1" applyBorder="1" applyAlignment="1" applyProtection="1">
      <alignment horizontal="justify" vertical="top" wrapText="1"/>
      <protection locked="0"/>
    </xf>
    <xf numFmtId="0" fontId="5" fillId="0" borderId="0" xfId="0" applyFont="1" applyFill="1" applyBorder="1" applyAlignment="1" applyProtection="1">
      <alignment vertical="center" wrapText="1"/>
      <protection locked="0"/>
    </xf>
    <xf numFmtId="0" fontId="5" fillId="0" borderId="0" xfId="2" applyFont="1" applyFill="1" applyBorder="1" applyAlignment="1" applyProtection="1">
      <alignment horizontal="justify" vertical="center" shrinkToFit="1"/>
      <protection locked="0"/>
    </xf>
    <xf numFmtId="3" fontId="23" fillId="4" borderId="1" xfId="0" applyNumberFormat="1" applyFont="1" applyFill="1" applyBorder="1" applyAlignment="1" applyProtection="1">
      <alignment horizontal="center" wrapText="1"/>
      <protection locked="0"/>
    </xf>
    <xf numFmtId="0" fontId="18" fillId="0" borderId="1" xfId="0" applyFont="1" applyBorder="1" applyAlignment="1" applyProtection="1">
      <alignment horizontal="justify" vertical="top" wrapText="1"/>
      <protection locked="0"/>
    </xf>
    <xf numFmtId="0" fontId="23" fillId="7" borderId="1" xfId="0" applyFont="1" applyFill="1" applyBorder="1" applyAlignment="1" applyProtection="1">
      <alignment horizontal="center" vertical="top"/>
      <protection locked="0"/>
    </xf>
    <xf numFmtId="9" fontId="7" fillId="0" borderId="0" xfId="2" applyNumberFormat="1" applyFont="1" applyFill="1" applyProtection="1">
      <protection locked="0"/>
    </xf>
    <xf numFmtId="0" fontId="7" fillId="4" borderId="1" xfId="0" applyFont="1" applyFill="1" applyBorder="1" applyAlignment="1" applyProtection="1">
      <alignment horizontal="left" vertical="top" wrapText="1"/>
      <protection locked="0"/>
    </xf>
    <xf numFmtId="0" fontId="23" fillId="6" borderId="1" xfId="0" applyFont="1" applyFill="1" applyBorder="1" applyAlignment="1" applyProtection="1">
      <alignment horizontal="center" vertical="center"/>
      <protection locked="0"/>
    </xf>
    <xf numFmtId="3" fontId="28" fillId="6" borderId="1" xfId="0" applyNumberFormat="1" applyFont="1" applyFill="1" applyBorder="1" applyAlignment="1" applyProtection="1">
      <alignment horizontal="center" vertical="center" wrapText="1"/>
      <protection locked="0"/>
    </xf>
    <xf numFmtId="0" fontId="26" fillId="5" borderId="1" xfId="0" applyFont="1" applyFill="1" applyBorder="1" applyAlignment="1" applyProtection="1">
      <alignment vertical="center"/>
      <protection locked="0"/>
    </xf>
    <xf numFmtId="3" fontId="27" fillId="5" borderId="1" xfId="0" applyNumberFormat="1" applyFont="1" applyFill="1" applyBorder="1" applyAlignment="1" applyProtection="1">
      <alignment horizontal="center" vertical="center" wrapText="1"/>
      <protection locked="0"/>
    </xf>
    <xf numFmtId="0" fontId="27" fillId="11" borderId="1" xfId="0" applyFont="1" applyFill="1" applyBorder="1" applyAlignment="1" applyProtection="1">
      <alignment horizontal="center" vertical="center"/>
      <protection locked="0"/>
    </xf>
    <xf numFmtId="0" fontId="24" fillId="11" borderId="1" xfId="0" applyFont="1" applyFill="1" applyBorder="1" applyAlignment="1" applyProtection="1">
      <alignment horizontal="center"/>
      <protection locked="0"/>
    </xf>
    <xf numFmtId="0" fontId="24" fillId="7" borderId="1" xfId="0" applyFont="1" applyFill="1" applyBorder="1" applyAlignment="1" applyProtection="1">
      <alignment horizontal="left" vertical="top" wrapText="1"/>
      <protection locked="0"/>
    </xf>
    <xf numFmtId="3" fontId="2" fillId="7" borderId="1" xfId="0" applyNumberFormat="1" applyFont="1" applyFill="1" applyBorder="1" applyAlignment="1" applyProtection="1">
      <alignment horizontal="center" vertical="center"/>
      <protection locked="0"/>
    </xf>
    <xf numFmtId="3" fontId="0" fillId="7" borderId="1" xfId="0" applyNumberFormat="1" applyFill="1" applyBorder="1" applyAlignment="1" applyProtection="1">
      <alignment horizontal="center" vertical="center"/>
      <protection locked="0"/>
    </xf>
    <xf numFmtId="0" fontId="23" fillId="0" borderId="1" xfId="0" applyFont="1" applyBorder="1" applyAlignment="1" applyProtection="1">
      <alignment horizontal="center" vertical="top"/>
      <protection locked="0"/>
    </xf>
    <xf numFmtId="3" fontId="23" fillId="0" borderId="1" xfId="0" applyNumberFormat="1" applyFont="1" applyBorder="1" applyAlignment="1" applyProtection="1">
      <alignment horizontal="center"/>
      <protection locked="0"/>
    </xf>
    <xf numFmtId="3" fontId="23" fillId="0" borderId="1" xfId="0" applyNumberFormat="1" applyFont="1" applyBorder="1" applyAlignment="1" applyProtection="1">
      <alignment horizontal="center" wrapText="1"/>
      <protection locked="0"/>
    </xf>
    <xf numFmtId="0" fontId="23" fillId="4" borderId="1" xfId="4" applyFont="1" applyFill="1" applyBorder="1" applyAlignment="1" applyProtection="1">
      <alignment horizontal="justify" vertical="top" wrapText="1"/>
      <protection locked="0"/>
    </xf>
    <xf numFmtId="0" fontId="23" fillId="0" borderId="1" xfId="0" applyFont="1" applyBorder="1" applyAlignment="1" applyProtection="1">
      <alignment horizontal="center" wrapText="1"/>
      <protection locked="0"/>
    </xf>
    <xf numFmtId="0" fontId="23" fillId="4" borderId="1" xfId="0" applyFont="1" applyFill="1" applyBorder="1" applyAlignment="1" applyProtection="1">
      <alignment horizontal="justify" vertical="top"/>
      <protection locked="0"/>
    </xf>
    <xf numFmtId="3" fontId="23" fillId="2" borderId="1" xfId="0" applyNumberFormat="1" applyFont="1" applyFill="1" applyBorder="1" applyAlignment="1" applyProtection="1">
      <alignment horizontal="center" wrapText="1"/>
      <protection locked="0"/>
    </xf>
    <xf numFmtId="0" fontId="23" fillId="0" borderId="1" xfId="0" applyFont="1" applyBorder="1" applyAlignment="1" applyProtection="1">
      <alignment horizontal="center"/>
      <protection locked="0"/>
    </xf>
    <xf numFmtId="165" fontId="23" fillId="5" borderId="1" xfId="0" applyNumberFormat="1" applyFont="1" applyFill="1" applyBorder="1" applyAlignment="1" applyProtection="1">
      <alignment horizontal="center" vertical="top" wrapText="1"/>
      <protection locked="0"/>
    </xf>
    <xf numFmtId="3" fontId="23" fillId="5" borderId="1" xfId="0" applyNumberFormat="1" applyFont="1" applyFill="1" applyBorder="1" applyAlignment="1" applyProtection="1">
      <alignment horizontal="center" wrapText="1"/>
      <protection locked="0"/>
    </xf>
    <xf numFmtId="165" fontId="23" fillId="4" borderId="1" xfId="0" applyNumberFormat="1" applyFont="1" applyFill="1" applyBorder="1" applyAlignment="1" applyProtection="1">
      <alignment horizontal="center" vertical="top" wrapText="1"/>
      <protection locked="0"/>
    </xf>
    <xf numFmtId="0" fontId="26" fillId="5" borderId="1" xfId="0" applyFont="1" applyFill="1" applyBorder="1" applyProtection="1">
      <protection locked="0"/>
    </xf>
    <xf numFmtId="3" fontId="27" fillId="5" borderId="1" xfId="0" applyNumberFormat="1" applyFont="1" applyFill="1" applyBorder="1" applyAlignment="1" applyProtection="1">
      <alignment horizontal="center" wrapText="1"/>
      <protection locked="0"/>
    </xf>
    <xf numFmtId="0" fontId="27" fillId="11" borderId="1" xfId="0" applyFont="1" applyFill="1" applyBorder="1" applyAlignment="1" applyProtection="1">
      <alignment horizontal="center"/>
      <protection locked="0"/>
    </xf>
    <xf numFmtId="0" fontId="24" fillId="0" borderId="1" xfId="0" applyFont="1" applyBorder="1" applyAlignment="1" applyProtection="1">
      <alignment horizontal="left" vertical="center"/>
      <protection locked="0"/>
    </xf>
    <xf numFmtId="0" fontId="20" fillId="0" borderId="1" xfId="0" applyFont="1" applyBorder="1" applyAlignment="1" applyProtection="1">
      <alignment horizontal="center" vertical="center"/>
      <protection locked="0"/>
    </xf>
    <xf numFmtId="0" fontId="20"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left" vertical="justify"/>
      <protection locked="0"/>
    </xf>
    <xf numFmtId="0" fontId="23" fillId="0" borderId="1" xfId="0" applyFont="1" applyBorder="1" applyAlignment="1" applyProtection="1">
      <alignment horizontal="left" vertical="justify" wrapText="1"/>
      <protection locked="0"/>
    </xf>
    <xf numFmtId="166" fontId="23" fillId="0" borderId="1" xfId="1" applyNumberFormat="1" applyFont="1" applyBorder="1" applyAlignment="1" applyProtection="1">
      <alignment horizontal="center"/>
      <protection locked="0"/>
    </xf>
    <xf numFmtId="0" fontId="23" fillId="4" borderId="1" xfId="0" applyFont="1" applyFill="1" applyBorder="1" applyAlignment="1" applyProtection="1">
      <alignment horizontal="justify" vertical="center" wrapText="1"/>
      <protection locked="0"/>
    </xf>
    <xf numFmtId="0" fontId="23" fillId="0" borderId="1" xfId="0" applyFont="1" applyBorder="1" applyAlignment="1" applyProtection="1">
      <alignment horizontal="center" vertical="center"/>
      <protection locked="0"/>
    </xf>
    <xf numFmtId="0" fontId="23" fillId="0" borderId="1" xfId="0" applyFont="1" applyBorder="1" applyAlignment="1" applyProtection="1">
      <alignment horizontal="center" vertical="center" wrapText="1"/>
      <protection locked="0"/>
    </xf>
    <xf numFmtId="0" fontId="25" fillId="2" borderId="1" xfId="0" applyFont="1" applyFill="1" applyBorder="1" applyAlignment="1" applyProtection="1">
      <alignment horizontal="left" wrapText="1" readingOrder="1"/>
      <protection locked="0"/>
    </xf>
    <xf numFmtId="0" fontId="23" fillId="0" borderId="1" xfId="0" applyFont="1" applyBorder="1" applyAlignment="1" applyProtection="1">
      <alignment horizontal="left" wrapText="1" readingOrder="1"/>
      <protection locked="0"/>
    </xf>
    <xf numFmtId="0" fontId="23" fillId="0" borderId="1" xfId="0" applyFont="1" applyBorder="1" applyAlignment="1" applyProtection="1">
      <alignment horizontal="left"/>
      <protection locked="0"/>
    </xf>
    <xf numFmtId="166" fontId="23" fillId="0" borderId="1" xfId="1" applyNumberFormat="1" applyFont="1" applyBorder="1" applyAlignment="1" applyProtection="1">
      <alignment horizontal="center" vertical="center"/>
      <protection locked="0"/>
    </xf>
    <xf numFmtId="0" fontId="24" fillId="0" borderId="1"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4" fillId="10" borderId="1" xfId="0" applyFont="1" applyFill="1" applyBorder="1" applyAlignment="1" applyProtection="1">
      <alignment horizontal="center" vertical="center"/>
      <protection locked="0"/>
    </xf>
    <xf numFmtId="0" fontId="28" fillId="10" borderId="1" xfId="0" applyFont="1" applyFill="1" applyBorder="1" applyAlignment="1" applyProtection="1">
      <alignment vertical="center"/>
      <protection locked="0"/>
    </xf>
    <xf numFmtId="0" fontId="30" fillId="0" borderId="1" xfId="0" applyFont="1" applyBorder="1" applyAlignment="1" applyProtection="1">
      <alignment horizontal="center" vertical="center"/>
      <protection locked="0"/>
    </xf>
    <xf numFmtId="3" fontId="27" fillId="0" borderId="1" xfId="2" applyNumberFormat="1" applyFont="1" applyFill="1" applyBorder="1" applyAlignment="1" applyProtection="1">
      <alignment horizontal="center" vertical="center" shrinkToFit="1"/>
      <protection locked="0"/>
    </xf>
    <xf numFmtId="0" fontId="30" fillId="9" borderId="1" xfId="0" applyFont="1" applyFill="1" applyBorder="1" applyAlignment="1" applyProtection="1">
      <alignment vertical="center"/>
      <protection locked="0"/>
    </xf>
    <xf numFmtId="3" fontId="31" fillId="9" borderId="1" xfId="2" applyNumberFormat="1" applyFont="1" applyFill="1" applyBorder="1" applyAlignment="1" applyProtection="1">
      <alignment horizontal="center" vertical="center" shrinkToFit="1"/>
      <protection locked="0"/>
    </xf>
    <xf numFmtId="0" fontId="30" fillId="0" borderId="1" xfId="0" applyFont="1" applyFill="1" applyBorder="1" applyAlignment="1" applyProtection="1">
      <alignment vertical="center"/>
      <protection locked="0"/>
    </xf>
    <xf numFmtId="0" fontId="30" fillId="0" borderId="1" xfId="0" applyFont="1" applyFill="1" applyBorder="1" applyAlignment="1" applyProtection="1">
      <alignment horizontal="center" vertical="center"/>
      <protection locked="0"/>
    </xf>
    <xf numFmtId="3" fontId="31" fillId="0" borderId="1" xfId="2" applyNumberFormat="1" applyFont="1" applyFill="1" applyBorder="1" applyAlignment="1" applyProtection="1">
      <alignment horizontal="center" vertical="center" shrinkToFit="1"/>
      <protection locked="0"/>
    </xf>
    <xf numFmtId="3" fontId="23" fillId="0" borderId="1" xfId="2" applyNumberFormat="1" applyFont="1" applyFill="1" applyBorder="1" applyAlignment="1" applyProtection="1">
      <alignment horizontal="center" wrapText="1"/>
    </xf>
    <xf numFmtId="3" fontId="23" fillId="0" borderId="1" xfId="0" applyNumberFormat="1" applyFont="1" applyFill="1" applyBorder="1" applyAlignment="1" applyProtection="1">
      <alignment horizontal="center" wrapText="1"/>
    </xf>
    <xf numFmtId="0" fontId="25" fillId="4" borderId="1" xfId="0" applyFont="1" applyFill="1" applyBorder="1" applyAlignment="1" applyProtection="1">
      <alignment horizontal="center" wrapText="1"/>
    </xf>
    <xf numFmtId="3" fontId="25" fillId="4" borderId="1" xfId="0" applyNumberFormat="1" applyFont="1" applyFill="1" applyBorder="1" applyAlignment="1" applyProtection="1">
      <alignment horizontal="center" wrapText="1"/>
    </xf>
    <xf numFmtId="3" fontId="23" fillId="0" borderId="1" xfId="0" applyNumberFormat="1" applyFont="1" applyBorder="1" applyAlignment="1" applyProtection="1">
      <alignment horizontal="center"/>
    </xf>
    <xf numFmtId="3" fontId="23" fillId="0" borderId="1" xfId="0" applyNumberFormat="1" applyFont="1" applyBorder="1" applyAlignment="1" applyProtection="1">
      <alignment horizontal="center" wrapText="1"/>
    </xf>
    <xf numFmtId="0" fontId="23" fillId="0" borderId="1" xfId="0" applyFont="1" applyBorder="1" applyAlignment="1" applyProtection="1">
      <alignment horizontal="center" wrapText="1"/>
    </xf>
    <xf numFmtId="0" fontId="23" fillId="0" borderId="1" xfId="0" applyFont="1" applyBorder="1" applyAlignment="1" applyProtection="1">
      <alignment horizontal="center"/>
    </xf>
    <xf numFmtId="0" fontId="20" fillId="0" borderId="1" xfId="0" applyFont="1" applyBorder="1" applyAlignment="1" applyProtection="1">
      <alignment horizontal="center" vertical="center"/>
    </xf>
    <xf numFmtId="0" fontId="24" fillId="0" borderId="1" xfId="0" applyFont="1" applyBorder="1" applyAlignment="1" applyProtection="1">
      <alignment horizontal="center" vertical="center"/>
    </xf>
    <xf numFmtId="3" fontId="23" fillId="4" borderId="1" xfId="0" applyNumberFormat="1" applyFont="1" applyFill="1" applyBorder="1" applyAlignment="1" applyProtection="1">
      <alignment horizontal="center" wrapText="1"/>
    </xf>
    <xf numFmtId="0" fontId="23" fillId="0" borderId="1" xfId="0" applyFont="1" applyBorder="1" applyAlignment="1" applyProtection="1">
      <alignment horizontal="left" vertical="justify"/>
    </xf>
    <xf numFmtId="0" fontId="23" fillId="0" borderId="1" xfId="0" applyFont="1" applyBorder="1" applyAlignment="1" applyProtection="1">
      <alignment horizontal="center" vertical="center"/>
    </xf>
    <xf numFmtId="0" fontId="25" fillId="2" borderId="1" xfId="0" applyFont="1" applyFill="1" applyBorder="1" applyAlignment="1" applyProtection="1">
      <alignment horizontal="left" wrapText="1" readingOrder="1"/>
    </xf>
    <xf numFmtId="0" fontId="23" fillId="0" borderId="1" xfId="0" applyFont="1" applyBorder="1" applyAlignment="1" applyProtection="1">
      <alignment horizontal="left" wrapText="1" readingOrder="1"/>
    </xf>
    <xf numFmtId="0" fontId="25" fillId="0" borderId="1" xfId="0" applyFont="1" applyBorder="1" applyAlignment="1" applyProtection="1">
      <alignment horizontal="center" wrapText="1"/>
    </xf>
    <xf numFmtId="0" fontId="30" fillId="0" borderId="2" xfId="0" applyFont="1" applyFill="1" applyBorder="1" applyAlignment="1" applyProtection="1">
      <alignment horizontal="left" vertical="center" wrapText="1"/>
      <protection locked="0"/>
    </xf>
    <xf numFmtId="0" fontId="30" fillId="0" borderId="5" xfId="0" applyFont="1" applyFill="1" applyBorder="1" applyAlignment="1" applyProtection="1">
      <alignment horizontal="left" vertical="center"/>
      <protection locked="0"/>
    </xf>
    <xf numFmtId="0" fontId="30" fillId="0" borderId="6" xfId="0" applyFont="1" applyFill="1" applyBorder="1" applyAlignment="1" applyProtection="1">
      <alignment horizontal="left" vertical="center"/>
      <protection locked="0"/>
    </xf>
    <xf numFmtId="0" fontId="27" fillId="0" borderId="7" xfId="2" applyFont="1" applyFill="1" applyBorder="1" applyAlignment="1" applyProtection="1">
      <alignment horizontal="center"/>
      <protection locked="0"/>
    </xf>
    <xf numFmtId="0" fontId="30" fillId="0" borderId="1" xfId="0" applyFont="1" applyBorder="1" applyAlignment="1" applyProtection="1">
      <alignment horizontal="left" vertical="center"/>
      <protection locked="0"/>
    </xf>
    <xf numFmtId="0" fontId="30" fillId="0" borderId="1" xfId="0" applyFont="1" applyBorder="1" applyAlignment="1" applyProtection="1">
      <alignment horizontal="left" vertical="center" wrapText="1"/>
      <protection locked="0"/>
    </xf>
    <xf numFmtId="0" fontId="30" fillId="9" borderId="1" xfId="0" applyFont="1" applyFill="1" applyBorder="1" applyAlignment="1" applyProtection="1">
      <alignment horizontal="center" vertical="center"/>
      <protection locked="0"/>
    </xf>
    <xf numFmtId="0" fontId="32" fillId="13" borderId="1" xfId="0" applyFont="1" applyFill="1" applyBorder="1" applyAlignment="1" applyProtection="1">
      <alignment horizontal="center" vertical="center"/>
      <protection locked="0"/>
    </xf>
    <xf numFmtId="0" fontId="28" fillId="10" borderId="1" xfId="0" applyFont="1" applyFill="1" applyBorder="1" applyAlignment="1" applyProtection="1">
      <alignment horizontal="center" vertical="center" wrapText="1"/>
      <protection locked="0"/>
    </xf>
    <xf numFmtId="0" fontId="28" fillId="6" borderId="1" xfId="0" applyFont="1" applyFill="1" applyBorder="1" applyAlignment="1" applyProtection="1">
      <alignment horizontal="center" wrapText="1"/>
      <protection locked="0"/>
    </xf>
    <xf numFmtId="0" fontId="23" fillId="0" borderId="1" xfId="0" applyFont="1" applyBorder="1" applyAlignment="1" applyProtection="1">
      <alignment horizontal="center" vertical="top"/>
      <protection locked="0"/>
    </xf>
    <xf numFmtId="0" fontId="27" fillId="5" borderId="1" xfId="0" applyFont="1" applyFill="1" applyBorder="1" applyAlignment="1" applyProtection="1">
      <alignment horizontal="center" vertical="center" wrapText="1"/>
      <protection locked="0"/>
    </xf>
    <xf numFmtId="0" fontId="28" fillId="7" borderId="1" xfId="0" applyFont="1" applyFill="1" applyBorder="1" applyAlignment="1" applyProtection="1">
      <alignment horizontal="left" vertical="top" wrapText="1"/>
      <protection locked="0"/>
    </xf>
    <xf numFmtId="0" fontId="25" fillId="7" borderId="1" xfId="0" applyFont="1" applyFill="1" applyBorder="1" applyAlignment="1" applyProtection="1">
      <alignment horizontal="left" vertical="top" wrapText="1"/>
      <protection locked="0"/>
    </xf>
    <xf numFmtId="0" fontId="27" fillId="5" borderId="1" xfId="0" applyFont="1" applyFill="1" applyBorder="1" applyAlignment="1" applyProtection="1">
      <alignment horizontal="center" wrapText="1"/>
      <protection locked="0"/>
    </xf>
    <xf numFmtId="0" fontId="27" fillId="11" borderId="2" xfId="0" applyFont="1" applyFill="1" applyBorder="1" applyAlignment="1" applyProtection="1">
      <alignment horizontal="left" vertical="center" wrapText="1"/>
      <protection locked="0"/>
    </xf>
    <xf numFmtId="0" fontId="27" fillId="11" borderId="5" xfId="0" applyFont="1" applyFill="1" applyBorder="1" applyAlignment="1" applyProtection="1">
      <alignment horizontal="left" vertical="center" wrapText="1"/>
      <protection locked="0"/>
    </xf>
    <xf numFmtId="0" fontId="27" fillId="11" borderId="6" xfId="0" applyFont="1" applyFill="1" applyBorder="1" applyAlignment="1" applyProtection="1">
      <alignment horizontal="left" vertical="center" wrapText="1"/>
      <protection locked="0"/>
    </xf>
    <xf numFmtId="0" fontId="11" fillId="7" borderId="1" xfId="0" applyFont="1" applyFill="1" applyBorder="1" applyAlignment="1" applyProtection="1">
      <alignment horizontal="justify" vertical="top" wrapText="1"/>
      <protection locked="0"/>
    </xf>
    <xf numFmtId="0" fontId="25" fillId="7" borderId="1" xfId="0" applyFont="1" applyFill="1" applyBorder="1" applyAlignment="1" applyProtection="1">
      <alignment horizontal="justify" vertical="top" wrapText="1"/>
      <protection locked="0"/>
    </xf>
    <xf numFmtId="49" fontId="23" fillId="0" borderId="1" xfId="0" applyNumberFormat="1" applyFont="1" applyBorder="1" applyAlignment="1" applyProtection="1">
      <alignment horizontal="center" vertical="top"/>
      <protection locked="0"/>
    </xf>
    <xf numFmtId="0" fontId="28" fillId="3" borderId="1" xfId="0" applyFont="1" applyFill="1" applyBorder="1" applyAlignment="1" applyProtection="1">
      <alignment horizontal="left" vertical="top" wrapText="1"/>
      <protection locked="0"/>
    </xf>
    <xf numFmtId="3" fontId="23" fillId="0" borderId="1" xfId="0" applyNumberFormat="1" applyFont="1" applyBorder="1" applyAlignment="1" applyProtection="1">
      <alignment horizontal="center"/>
      <protection locked="0"/>
    </xf>
    <xf numFmtId="0" fontId="28" fillId="6" borderId="1" xfId="0" applyFont="1" applyFill="1" applyBorder="1" applyAlignment="1" applyProtection="1">
      <alignment horizontal="center" vertical="center" wrapText="1"/>
      <protection locked="0"/>
    </xf>
    <xf numFmtId="3" fontId="23" fillId="0" borderId="1" xfId="0" applyNumberFormat="1" applyFont="1" applyBorder="1" applyAlignment="1" applyProtection="1">
      <alignment horizontal="center"/>
    </xf>
    <xf numFmtId="0" fontId="27" fillId="12" borderId="1" xfId="0" applyFont="1" applyFill="1" applyBorder="1" applyAlignment="1" applyProtection="1">
      <alignment horizontal="center" vertical="center"/>
      <protection locked="0"/>
    </xf>
    <xf numFmtId="3" fontId="23" fillId="0" borderId="1" xfId="2" applyNumberFormat="1" applyFont="1" applyFill="1" applyBorder="1" applyAlignment="1" applyProtection="1">
      <alignment horizontal="center" wrapText="1"/>
    </xf>
    <xf numFmtId="3" fontId="23" fillId="0" borderId="1" xfId="0" applyNumberFormat="1" applyFont="1" applyFill="1" applyBorder="1" applyAlignment="1" applyProtection="1">
      <alignment horizontal="center" wrapText="1"/>
    </xf>
    <xf numFmtId="3" fontId="23" fillId="0" borderId="1" xfId="0" applyNumberFormat="1" applyFont="1" applyFill="1" applyBorder="1" applyAlignment="1" applyProtection="1">
      <alignment horizontal="center" wrapText="1"/>
      <protection locked="0"/>
    </xf>
    <xf numFmtId="0" fontId="23" fillId="0" borderId="3" xfId="2" applyFont="1" applyFill="1" applyBorder="1" applyAlignment="1" applyProtection="1">
      <alignment horizontal="center" vertical="top" wrapText="1"/>
      <protection locked="0"/>
    </xf>
    <xf numFmtId="0" fontId="23" fillId="0" borderId="4" xfId="2" applyFont="1" applyFill="1" applyBorder="1" applyAlignment="1" applyProtection="1">
      <alignment horizontal="center" vertical="top" wrapText="1"/>
      <protection locked="0"/>
    </xf>
    <xf numFmtId="0" fontId="29" fillId="11" borderId="2" xfId="0" applyFont="1" applyFill="1" applyBorder="1" applyAlignment="1" applyProtection="1">
      <alignment horizontal="left" vertical="center" wrapText="1"/>
      <protection locked="0"/>
    </xf>
    <xf numFmtId="0" fontId="29" fillId="11" borderId="5" xfId="0" applyFont="1" applyFill="1" applyBorder="1" applyAlignment="1" applyProtection="1">
      <alignment horizontal="left" vertical="center" wrapText="1"/>
      <protection locked="0"/>
    </xf>
    <xf numFmtId="0" fontId="29" fillId="11" borderId="6" xfId="0" applyFont="1" applyFill="1" applyBorder="1" applyAlignment="1" applyProtection="1">
      <alignment horizontal="left" vertical="center" wrapText="1"/>
      <protection locked="0"/>
    </xf>
  </cellXfs>
  <cellStyles count="6">
    <cellStyle name="Comma" xfId="1" builtinId="3"/>
    <cellStyle name="Normal" xfId="0" builtinId="0"/>
    <cellStyle name="Normal 2" xfId="2" xr:uid="{00000000-0005-0000-0000-000002000000}"/>
    <cellStyle name="Normal 2 2" xfId="3" xr:uid="{00000000-0005-0000-0000-000003000000}"/>
    <cellStyle name="Normal 3" xfId="4" xr:uid="{00000000-0005-0000-0000-000004000000}"/>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57149</xdr:rowOff>
    </xdr:from>
    <xdr:to>
      <xdr:col>1</xdr:col>
      <xdr:colOff>2247288</xdr:colOff>
      <xdr:row>0</xdr:row>
      <xdr:rowOff>487679</xdr:rowOff>
    </xdr:to>
    <xdr:pic>
      <xdr:nvPicPr>
        <xdr:cNvPr id="2667" name="Picture 2">
          <a:extLst>
            <a:ext uri="{FF2B5EF4-FFF2-40B4-BE49-F238E27FC236}">
              <a16:creationId xmlns:a16="http://schemas.microsoft.com/office/drawing/2014/main" id="{4C8CF4D5-8BA8-C6BE-92D2-414D07820A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57149"/>
          <a:ext cx="2576853"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27"/>
  <sheetViews>
    <sheetView tabSelected="1" view="pageBreakPreview" topLeftCell="A99" zoomScale="110" zoomScaleNormal="100" zoomScaleSheetLayoutView="110" zoomScalePageLayoutView="70" workbookViewId="0">
      <selection activeCell="B109" sqref="B109"/>
    </sheetView>
  </sheetViews>
  <sheetFormatPr defaultColWidth="9.140625" defaultRowHeight="15.75"/>
  <cols>
    <col min="1" max="1" width="5.7109375" style="2" bestFit="1" customWidth="1"/>
    <col min="2" max="2" width="69.5703125" style="3" customWidth="1"/>
    <col min="3" max="3" width="6.42578125" style="4" customWidth="1"/>
    <col min="4" max="4" width="10.85546875" style="5" customWidth="1"/>
    <col min="5" max="5" width="12" style="6" bestFit="1" customWidth="1"/>
    <col min="6" max="6" width="18.140625" style="7" customWidth="1"/>
    <col min="7" max="7" width="69.140625" style="8" customWidth="1"/>
    <col min="8" max="8" width="9.140625" style="9" customWidth="1"/>
    <col min="9" max="16384" width="9.140625" style="2"/>
  </cols>
  <sheetData>
    <row r="1" spans="1:9" ht="57" customHeight="1">
      <c r="C1" s="116" t="s">
        <v>405</v>
      </c>
      <c r="D1" s="116"/>
      <c r="E1" s="116"/>
      <c r="F1" s="116"/>
    </row>
    <row r="2" spans="1:9" ht="42" customHeight="1">
      <c r="A2" s="138" t="s">
        <v>126</v>
      </c>
      <c r="B2" s="138"/>
      <c r="C2" s="138"/>
      <c r="D2" s="138"/>
      <c r="E2" s="138"/>
      <c r="F2" s="138"/>
    </row>
    <row r="3" spans="1:9" ht="31.5" customHeight="1">
      <c r="A3" s="10" t="s">
        <v>87</v>
      </c>
      <c r="B3" s="11" t="s">
        <v>88</v>
      </c>
      <c r="C3" s="12" t="s">
        <v>1</v>
      </c>
      <c r="D3" s="12" t="s">
        <v>4</v>
      </c>
      <c r="E3" s="13" t="s">
        <v>5</v>
      </c>
      <c r="F3" s="14" t="s">
        <v>6</v>
      </c>
      <c r="G3" s="15"/>
    </row>
    <row r="4" spans="1:9" ht="23.25" customHeight="1">
      <c r="A4" s="16">
        <v>1</v>
      </c>
      <c r="B4" s="144" t="s">
        <v>286</v>
      </c>
      <c r="C4" s="145"/>
      <c r="D4" s="145"/>
      <c r="E4" s="146"/>
      <c r="F4" s="17"/>
      <c r="G4" s="15"/>
    </row>
    <row r="5" spans="1:9" ht="51.75" customHeight="1">
      <c r="A5" s="18" t="s">
        <v>7</v>
      </c>
      <c r="B5" s="19" t="s">
        <v>0</v>
      </c>
      <c r="C5" s="20"/>
      <c r="D5" s="20"/>
      <c r="E5" s="21"/>
      <c r="F5" s="22"/>
      <c r="G5" s="15"/>
    </row>
    <row r="6" spans="1:9" ht="246.75" customHeight="1">
      <c r="A6" s="142" t="s">
        <v>8</v>
      </c>
      <c r="B6" s="23" t="s">
        <v>251</v>
      </c>
      <c r="C6" s="139" t="s">
        <v>11</v>
      </c>
      <c r="D6" s="140">
        <v>6500</v>
      </c>
      <c r="E6" s="141"/>
      <c r="F6" s="141">
        <f>D6*E6</f>
        <v>0</v>
      </c>
      <c r="G6" s="24"/>
      <c r="I6" s="25"/>
    </row>
    <row r="7" spans="1:9" ht="57" customHeight="1">
      <c r="A7" s="143"/>
      <c r="B7" s="26" t="s">
        <v>252</v>
      </c>
      <c r="C7" s="139"/>
      <c r="D7" s="140"/>
      <c r="E7" s="141"/>
      <c r="F7" s="141"/>
      <c r="G7" s="24"/>
      <c r="I7" s="25"/>
    </row>
    <row r="8" spans="1:9" ht="100.5" customHeight="1">
      <c r="A8" s="27" t="s">
        <v>9</v>
      </c>
      <c r="B8" s="28" t="s">
        <v>253</v>
      </c>
      <c r="C8" s="97" t="s">
        <v>12</v>
      </c>
      <c r="D8" s="98">
        <v>1000</v>
      </c>
      <c r="E8" s="30"/>
      <c r="F8" s="30">
        <f t="shared" ref="F8:F79" si="0">D8*E8</f>
        <v>0</v>
      </c>
      <c r="G8" s="31"/>
    </row>
    <row r="9" spans="1:9" ht="138" customHeight="1">
      <c r="A9" s="27" t="s">
        <v>10</v>
      </c>
      <c r="B9" s="23" t="s">
        <v>254</v>
      </c>
      <c r="C9" s="97" t="s">
        <v>12</v>
      </c>
      <c r="D9" s="98">
        <v>3500</v>
      </c>
      <c r="E9" s="30"/>
      <c r="F9" s="30">
        <f t="shared" si="0"/>
        <v>0</v>
      </c>
      <c r="G9" s="31"/>
    </row>
    <row r="10" spans="1:9" ht="31.5" customHeight="1">
      <c r="A10" s="32"/>
      <c r="B10" s="122" t="s">
        <v>13</v>
      </c>
      <c r="C10" s="122"/>
      <c r="D10" s="122"/>
      <c r="E10" s="122"/>
      <c r="F10" s="33">
        <f>SUM(F6:F9)</f>
        <v>0</v>
      </c>
      <c r="G10" s="31"/>
    </row>
    <row r="11" spans="1:9" ht="150.75" customHeight="1">
      <c r="A11" s="34" t="s">
        <v>14</v>
      </c>
      <c r="B11" s="131" t="s">
        <v>15</v>
      </c>
      <c r="C11" s="132"/>
      <c r="D11" s="132"/>
      <c r="E11" s="132"/>
      <c r="F11" s="132"/>
      <c r="G11" s="35"/>
    </row>
    <row r="12" spans="1:9" ht="59.25" customHeight="1">
      <c r="A12" s="36" t="s">
        <v>16</v>
      </c>
      <c r="B12" s="37" t="s">
        <v>243</v>
      </c>
      <c r="C12" s="97" t="s">
        <v>11</v>
      </c>
      <c r="D12" s="97">
        <v>2000</v>
      </c>
      <c r="E12" s="29"/>
      <c r="F12" s="29">
        <f t="shared" si="0"/>
        <v>0</v>
      </c>
      <c r="G12" s="31"/>
    </row>
    <row r="13" spans="1:9" ht="90" customHeight="1">
      <c r="A13" s="36" t="s">
        <v>17</v>
      </c>
      <c r="B13" s="37" t="s">
        <v>43</v>
      </c>
      <c r="C13" s="97" t="s">
        <v>12</v>
      </c>
      <c r="D13" s="97">
        <v>570</v>
      </c>
      <c r="E13" s="29"/>
      <c r="F13" s="29">
        <f t="shared" si="0"/>
        <v>0</v>
      </c>
      <c r="G13" s="31"/>
    </row>
    <row r="14" spans="1:9" ht="63.75">
      <c r="A14" s="36" t="s">
        <v>18</v>
      </c>
      <c r="B14" s="37" t="s">
        <v>255</v>
      </c>
      <c r="C14" s="97" t="s">
        <v>12</v>
      </c>
      <c r="D14" s="97">
        <v>8</v>
      </c>
      <c r="E14" s="29"/>
      <c r="F14" s="29">
        <f t="shared" si="0"/>
        <v>0</v>
      </c>
      <c r="G14" s="31"/>
    </row>
    <row r="15" spans="1:9" ht="71.25" customHeight="1">
      <c r="A15" s="36" t="s">
        <v>19</v>
      </c>
      <c r="B15" s="38" t="s">
        <v>41</v>
      </c>
      <c r="C15" s="97"/>
      <c r="D15" s="97"/>
      <c r="E15" s="29"/>
      <c r="F15" s="29"/>
      <c r="G15" s="31"/>
    </row>
    <row r="16" spans="1:9" ht="98.25" customHeight="1">
      <c r="A16" s="39" t="s">
        <v>26</v>
      </c>
      <c r="B16" s="37" t="s">
        <v>396</v>
      </c>
      <c r="C16" s="97" t="s">
        <v>12</v>
      </c>
      <c r="D16" s="97">
        <v>535</v>
      </c>
      <c r="E16" s="29"/>
      <c r="F16" s="29">
        <f t="shared" si="0"/>
        <v>0</v>
      </c>
      <c r="G16" s="31"/>
    </row>
    <row r="17" spans="1:9" ht="37.5" customHeight="1">
      <c r="A17" s="39" t="s">
        <v>27</v>
      </c>
      <c r="B17" s="38" t="s">
        <v>21</v>
      </c>
      <c r="C17" s="97" t="s">
        <v>12</v>
      </c>
      <c r="D17" s="97">
        <v>140</v>
      </c>
      <c r="E17" s="29"/>
      <c r="F17" s="29">
        <f t="shared" si="0"/>
        <v>0</v>
      </c>
      <c r="G17" s="31"/>
    </row>
    <row r="18" spans="1:9" ht="36.75" customHeight="1">
      <c r="A18" s="39" t="s">
        <v>28</v>
      </c>
      <c r="B18" s="38" t="s">
        <v>22</v>
      </c>
      <c r="C18" s="97" t="s">
        <v>20</v>
      </c>
      <c r="D18" s="97">
        <v>158</v>
      </c>
      <c r="E18" s="29"/>
      <c r="F18" s="29">
        <f t="shared" si="0"/>
        <v>0</v>
      </c>
      <c r="G18" s="31"/>
    </row>
    <row r="19" spans="1:9" s="9" customFormat="1" ht="38.25" customHeight="1">
      <c r="A19" s="39" t="s">
        <v>29</v>
      </c>
      <c r="B19" s="38" t="s">
        <v>23</v>
      </c>
      <c r="C19" s="97" t="s">
        <v>12</v>
      </c>
      <c r="D19" s="97">
        <v>16</v>
      </c>
      <c r="E19" s="29"/>
      <c r="F19" s="29">
        <f t="shared" si="0"/>
        <v>0</v>
      </c>
      <c r="G19" s="31"/>
      <c r="I19" s="2"/>
    </row>
    <row r="20" spans="1:9" s="9" customFormat="1" ht="38.25" customHeight="1">
      <c r="A20" s="39" t="s">
        <v>30</v>
      </c>
      <c r="B20" s="38" t="s">
        <v>24</v>
      </c>
      <c r="C20" s="97" t="s">
        <v>12</v>
      </c>
      <c r="D20" s="97">
        <v>40</v>
      </c>
      <c r="E20" s="29"/>
      <c r="F20" s="29">
        <f t="shared" si="0"/>
        <v>0</v>
      </c>
      <c r="G20" s="31"/>
      <c r="I20" s="2"/>
    </row>
    <row r="21" spans="1:9" s="9" customFormat="1" ht="43.5" customHeight="1">
      <c r="A21" s="39" t="s">
        <v>31</v>
      </c>
      <c r="B21" s="38" t="s">
        <v>25</v>
      </c>
      <c r="C21" s="97" t="s">
        <v>12</v>
      </c>
      <c r="D21" s="97">
        <v>32</v>
      </c>
      <c r="E21" s="29"/>
      <c r="F21" s="29">
        <f t="shared" si="0"/>
        <v>0</v>
      </c>
      <c r="G21" s="31"/>
      <c r="I21" s="2"/>
    </row>
    <row r="22" spans="1:9" s="9" customFormat="1" ht="113.25" customHeight="1">
      <c r="A22" s="39" t="s">
        <v>32</v>
      </c>
      <c r="B22" s="37" t="s">
        <v>42</v>
      </c>
      <c r="C22" s="97" t="s">
        <v>20</v>
      </c>
      <c r="D22" s="97">
        <v>22</v>
      </c>
      <c r="E22" s="29"/>
      <c r="F22" s="29">
        <f t="shared" si="0"/>
        <v>0</v>
      </c>
      <c r="G22" s="31"/>
      <c r="I22" s="2"/>
    </row>
    <row r="23" spans="1:9" s="9" customFormat="1" ht="33" customHeight="1">
      <c r="A23" s="32"/>
      <c r="B23" s="122" t="s">
        <v>33</v>
      </c>
      <c r="C23" s="122"/>
      <c r="D23" s="122"/>
      <c r="E23" s="122"/>
      <c r="F23" s="33">
        <f>SUM(F12:F22)</f>
        <v>0</v>
      </c>
      <c r="G23" s="31"/>
      <c r="I23" s="2"/>
    </row>
    <row r="24" spans="1:9" s="9" customFormat="1" ht="56.25" customHeight="1">
      <c r="A24" s="34" t="s">
        <v>35</v>
      </c>
      <c r="B24" s="131" t="s">
        <v>34</v>
      </c>
      <c r="C24" s="132"/>
      <c r="D24" s="132"/>
      <c r="E24" s="132"/>
      <c r="F24" s="132"/>
      <c r="G24" s="35"/>
      <c r="I24" s="2"/>
    </row>
    <row r="25" spans="1:9" s="9" customFormat="1" ht="46.5" customHeight="1">
      <c r="A25" s="39" t="s">
        <v>36</v>
      </c>
      <c r="B25" s="37" t="s">
        <v>256</v>
      </c>
      <c r="C25" s="97" t="s">
        <v>12</v>
      </c>
      <c r="D25" s="97">
        <v>56</v>
      </c>
      <c r="E25" s="29"/>
      <c r="F25" s="29">
        <f t="shared" si="0"/>
        <v>0</v>
      </c>
      <c r="G25" s="35"/>
      <c r="I25" s="2"/>
    </row>
    <row r="26" spans="1:9" s="9" customFormat="1" ht="75" customHeight="1">
      <c r="A26" s="39" t="s">
        <v>37</v>
      </c>
      <c r="B26" s="40" t="s">
        <v>44</v>
      </c>
      <c r="C26" s="97" t="s">
        <v>12</v>
      </c>
      <c r="D26" s="97">
        <v>430</v>
      </c>
      <c r="E26" s="29"/>
      <c r="F26" s="29">
        <f t="shared" si="0"/>
        <v>0</v>
      </c>
      <c r="G26" s="31"/>
      <c r="I26" s="2"/>
    </row>
    <row r="27" spans="1:9" s="9" customFormat="1" ht="75" customHeight="1">
      <c r="A27" s="39" t="s">
        <v>38</v>
      </c>
      <c r="B27" s="40" t="s">
        <v>257</v>
      </c>
      <c r="C27" s="97" t="s">
        <v>11</v>
      </c>
      <c r="D27" s="97">
        <v>30</v>
      </c>
      <c r="E27" s="29"/>
      <c r="F27" s="29">
        <f t="shared" si="0"/>
        <v>0</v>
      </c>
      <c r="G27" s="31"/>
      <c r="I27" s="2"/>
    </row>
    <row r="28" spans="1:9" s="9" customFormat="1" ht="93" customHeight="1">
      <c r="A28" s="39" t="s">
        <v>39</v>
      </c>
      <c r="B28" s="37" t="s">
        <v>45</v>
      </c>
      <c r="C28" s="97" t="s">
        <v>12</v>
      </c>
      <c r="D28" s="97">
        <v>470</v>
      </c>
      <c r="E28" s="29"/>
      <c r="F28" s="29">
        <f t="shared" si="0"/>
        <v>0</v>
      </c>
      <c r="G28" s="31"/>
      <c r="I28" s="2"/>
    </row>
    <row r="29" spans="1:9" s="9" customFormat="1" ht="53.25" customHeight="1">
      <c r="A29" s="39" t="s">
        <v>40</v>
      </c>
      <c r="B29" s="37" t="s">
        <v>46</v>
      </c>
      <c r="C29" s="97" t="s">
        <v>11</v>
      </c>
      <c r="D29" s="97">
        <v>230</v>
      </c>
      <c r="E29" s="29"/>
      <c r="F29" s="29">
        <f t="shared" si="0"/>
        <v>0</v>
      </c>
      <c r="G29" s="31"/>
      <c r="I29" s="2"/>
    </row>
    <row r="30" spans="1:9" s="9" customFormat="1" ht="39" customHeight="1">
      <c r="A30" s="32"/>
      <c r="B30" s="122" t="s">
        <v>47</v>
      </c>
      <c r="C30" s="122"/>
      <c r="D30" s="122"/>
      <c r="E30" s="122"/>
      <c r="F30" s="33">
        <f>SUM(F25:F29)</f>
        <v>0</v>
      </c>
      <c r="G30" s="31"/>
      <c r="I30" s="2"/>
    </row>
    <row r="31" spans="1:9" s="9" customFormat="1" ht="84.75" customHeight="1">
      <c r="A31" s="34" t="s">
        <v>48</v>
      </c>
      <c r="B31" s="131" t="s">
        <v>258</v>
      </c>
      <c r="C31" s="132"/>
      <c r="D31" s="132"/>
      <c r="E31" s="132"/>
      <c r="F31" s="132"/>
      <c r="G31" s="35"/>
      <c r="I31" s="2"/>
    </row>
    <row r="32" spans="1:9" s="9" customFormat="1" ht="93.75" customHeight="1">
      <c r="A32" s="39" t="s">
        <v>49</v>
      </c>
      <c r="B32" s="37" t="s">
        <v>259</v>
      </c>
      <c r="C32" s="97" t="s">
        <v>11</v>
      </c>
      <c r="D32" s="97">
        <v>2500</v>
      </c>
      <c r="E32" s="29"/>
      <c r="F32" s="29">
        <f t="shared" si="0"/>
        <v>0</v>
      </c>
      <c r="G32" s="31"/>
      <c r="I32" s="2"/>
    </row>
    <row r="33" spans="1:9" s="9" customFormat="1" ht="91.5" customHeight="1">
      <c r="A33" s="39" t="s">
        <v>50</v>
      </c>
      <c r="B33" s="37" t="s">
        <v>260</v>
      </c>
      <c r="C33" s="97" t="s">
        <v>11</v>
      </c>
      <c r="D33" s="97">
        <v>2850</v>
      </c>
      <c r="E33" s="29"/>
      <c r="F33" s="29">
        <f t="shared" si="0"/>
        <v>0</v>
      </c>
      <c r="G33" s="31"/>
      <c r="I33" s="2"/>
    </row>
    <row r="34" spans="1:9" s="9" customFormat="1" ht="123" customHeight="1">
      <c r="A34" s="39" t="s">
        <v>51</v>
      </c>
      <c r="B34" s="37" t="s">
        <v>261</v>
      </c>
      <c r="C34" s="97" t="s">
        <v>11</v>
      </c>
      <c r="D34" s="97">
        <v>690</v>
      </c>
      <c r="E34" s="29"/>
      <c r="F34" s="29">
        <f t="shared" si="0"/>
        <v>0</v>
      </c>
      <c r="G34" s="31"/>
      <c r="I34" s="2"/>
    </row>
    <row r="35" spans="1:9" s="9" customFormat="1" ht="45" customHeight="1">
      <c r="A35" s="39" t="s">
        <v>52</v>
      </c>
      <c r="B35" s="37" t="s">
        <v>60</v>
      </c>
      <c r="C35" s="97" t="s">
        <v>20</v>
      </c>
      <c r="D35" s="97">
        <v>780</v>
      </c>
      <c r="E35" s="29"/>
      <c r="F35" s="29">
        <f t="shared" si="0"/>
        <v>0</v>
      </c>
      <c r="G35" s="31"/>
      <c r="I35" s="2"/>
    </row>
    <row r="36" spans="1:9" s="9" customFormat="1" ht="43.5" customHeight="1">
      <c r="A36" s="39" t="s">
        <v>53</v>
      </c>
      <c r="B36" s="37" t="s">
        <v>262</v>
      </c>
      <c r="C36" s="97" t="s">
        <v>11</v>
      </c>
      <c r="D36" s="97">
        <v>1700</v>
      </c>
      <c r="E36" s="29"/>
      <c r="F36" s="29">
        <f t="shared" si="0"/>
        <v>0</v>
      </c>
      <c r="G36" s="31"/>
      <c r="I36" s="2"/>
    </row>
    <row r="37" spans="1:9" s="9" customFormat="1" ht="51">
      <c r="A37" s="39" t="s">
        <v>54</v>
      </c>
      <c r="B37" s="37" t="s">
        <v>83</v>
      </c>
      <c r="C37" s="97" t="s">
        <v>11</v>
      </c>
      <c r="D37" s="97">
        <v>2500</v>
      </c>
      <c r="E37" s="29"/>
      <c r="F37" s="29">
        <f t="shared" si="0"/>
        <v>0</v>
      </c>
      <c r="G37" s="41"/>
      <c r="I37" s="2"/>
    </row>
    <row r="38" spans="1:9" s="9" customFormat="1" ht="56.25" customHeight="1">
      <c r="A38" s="39" t="s">
        <v>55</v>
      </c>
      <c r="B38" s="37" t="s">
        <v>82</v>
      </c>
      <c r="C38" s="97" t="s">
        <v>11</v>
      </c>
      <c r="D38" s="97">
        <v>2850</v>
      </c>
      <c r="E38" s="29"/>
      <c r="F38" s="29">
        <f t="shared" si="0"/>
        <v>0</v>
      </c>
      <c r="G38" s="31"/>
      <c r="I38" s="2"/>
    </row>
    <row r="39" spans="1:9" s="9" customFormat="1" ht="63.75" customHeight="1">
      <c r="A39" s="39" t="s">
        <v>56</v>
      </c>
      <c r="B39" s="37" t="s">
        <v>61</v>
      </c>
      <c r="C39" s="97" t="s">
        <v>11</v>
      </c>
      <c r="D39" s="97">
        <v>70</v>
      </c>
      <c r="E39" s="29"/>
      <c r="F39" s="29">
        <f t="shared" si="0"/>
        <v>0</v>
      </c>
      <c r="G39" s="31"/>
      <c r="I39" s="2"/>
    </row>
    <row r="40" spans="1:9" s="9" customFormat="1" ht="72" customHeight="1">
      <c r="A40" s="39" t="s">
        <v>57</v>
      </c>
      <c r="B40" s="37" t="s">
        <v>263</v>
      </c>
      <c r="C40" s="97" t="s">
        <v>11</v>
      </c>
      <c r="D40" s="97">
        <v>1300</v>
      </c>
      <c r="E40" s="29"/>
      <c r="F40" s="29">
        <f t="shared" si="0"/>
        <v>0</v>
      </c>
      <c r="G40" s="31"/>
      <c r="I40" s="2"/>
    </row>
    <row r="41" spans="1:9" s="9" customFormat="1" ht="63.75" customHeight="1">
      <c r="A41" s="39" t="s">
        <v>58</v>
      </c>
      <c r="B41" s="37" t="s">
        <v>62</v>
      </c>
      <c r="C41" s="97" t="s">
        <v>11</v>
      </c>
      <c r="D41" s="97">
        <v>260</v>
      </c>
      <c r="E41" s="29"/>
      <c r="F41" s="29">
        <f t="shared" si="0"/>
        <v>0</v>
      </c>
      <c r="G41" s="31"/>
      <c r="I41" s="2"/>
    </row>
    <row r="42" spans="1:9" s="9" customFormat="1" ht="51" customHeight="1">
      <c r="A42" s="39" t="s">
        <v>59</v>
      </c>
      <c r="B42" s="37" t="s">
        <v>63</v>
      </c>
      <c r="C42" s="97" t="s">
        <v>20</v>
      </c>
      <c r="D42" s="97">
        <v>300</v>
      </c>
      <c r="E42" s="29"/>
      <c r="F42" s="29">
        <f t="shared" si="0"/>
        <v>0</v>
      </c>
      <c r="G42" s="35"/>
      <c r="I42" s="2"/>
    </row>
    <row r="43" spans="1:9" s="9" customFormat="1" ht="27.75" customHeight="1">
      <c r="A43" s="32"/>
      <c r="B43" s="122" t="s">
        <v>64</v>
      </c>
      <c r="C43" s="122"/>
      <c r="D43" s="122"/>
      <c r="E43" s="122"/>
      <c r="F43" s="33">
        <f>SUM(F32:F42)</f>
        <v>0</v>
      </c>
      <c r="G43" s="35"/>
      <c r="I43" s="2"/>
    </row>
    <row r="44" spans="1:9" s="9" customFormat="1" ht="60" customHeight="1">
      <c r="A44" s="34" t="s">
        <v>66</v>
      </c>
      <c r="B44" s="125" t="s">
        <v>65</v>
      </c>
      <c r="C44" s="126"/>
      <c r="D44" s="126"/>
      <c r="E44" s="126"/>
      <c r="F44" s="126"/>
      <c r="G44" s="31"/>
      <c r="I44" s="2"/>
    </row>
    <row r="45" spans="1:9" s="9" customFormat="1" ht="84" customHeight="1">
      <c r="A45" s="39" t="s">
        <v>67</v>
      </c>
      <c r="B45" s="37" t="s">
        <v>273</v>
      </c>
      <c r="C45" s="97" t="s">
        <v>11</v>
      </c>
      <c r="D45" s="97">
        <v>72</v>
      </c>
      <c r="E45" s="29"/>
      <c r="F45" s="29">
        <f t="shared" si="0"/>
        <v>0</v>
      </c>
      <c r="G45" s="42"/>
      <c r="I45" s="2"/>
    </row>
    <row r="46" spans="1:9" s="9" customFormat="1" ht="51.75" customHeight="1">
      <c r="A46" s="39" t="s">
        <v>68</v>
      </c>
      <c r="B46" s="37" t="s">
        <v>74</v>
      </c>
      <c r="C46" s="97" t="s">
        <v>11</v>
      </c>
      <c r="D46" s="97">
        <v>110</v>
      </c>
      <c r="E46" s="29"/>
      <c r="F46" s="29">
        <f t="shared" si="0"/>
        <v>0</v>
      </c>
      <c r="G46" s="42"/>
      <c r="I46" s="2"/>
    </row>
    <row r="47" spans="1:9" s="9" customFormat="1" ht="66.75" customHeight="1">
      <c r="A47" s="39" t="s">
        <v>69</v>
      </c>
      <c r="B47" s="37" t="s">
        <v>264</v>
      </c>
      <c r="C47" s="97" t="s">
        <v>11</v>
      </c>
      <c r="D47" s="97">
        <v>270</v>
      </c>
      <c r="E47" s="29"/>
      <c r="F47" s="29">
        <f t="shared" si="0"/>
        <v>0</v>
      </c>
      <c r="G47" s="42"/>
      <c r="I47" s="2"/>
    </row>
    <row r="48" spans="1:9" s="9" customFormat="1" ht="126" customHeight="1">
      <c r="A48" s="39" t="s">
        <v>70</v>
      </c>
      <c r="B48" s="37" t="s">
        <v>125</v>
      </c>
      <c r="C48" s="97" t="s">
        <v>11</v>
      </c>
      <c r="D48" s="97">
        <v>20</v>
      </c>
      <c r="E48" s="29"/>
      <c r="F48" s="29">
        <f t="shared" si="0"/>
        <v>0</v>
      </c>
      <c r="G48" s="42"/>
      <c r="I48" s="2"/>
    </row>
    <row r="49" spans="1:9" s="9" customFormat="1" ht="60.75" customHeight="1">
      <c r="A49" s="39" t="s">
        <v>71</v>
      </c>
      <c r="B49" s="37" t="s">
        <v>84</v>
      </c>
      <c r="C49" s="97" t="s">
        <v>20</v>
      </c>
      <c r="D49" s="97">
        <v>70</v>
      </c>
      <c r="E49" s="29"/>
      <c r="F49" s="29">
        <f t="shared" si="0"/>
        <v>0</v>
      </c>
      <c r="G49" s="35"/>
      <c r="I49" s="2"/>
    </row>
    <row r="50" spans="1:9" s="9" customFormat="1" ht="63.75" customHeight="1">
      <c r="A50" s="39" t="s">
        <v>72</v>
      </c>
      <c r="B50" s="37" t="s">
        <v>77</v>
      </c>
      <c r="C50" s="99" t="s">
        <v>75</v>
      </c>
      <c r="D50" s="99">
        <v>270</v>
      </c>
      <c r="E50" s="43"/>
      <c r="F50" s="29">
        <f t="shared" si="0"/>
        <v>0</v>
      </c>
      <c r="G50" s="42"/>
      <c r="I50" s="2"/>
    </row>
    <row r="51" spans="1:9" s="9" customFormat="1" ht="42" customHeight="1">
      <c r="A51" s="39" t="s">
        <v>73</v>
      </c>
      <c r="B51" s="44" t="s">
        <v>130</v>
      </c>
      <c r="C51" s="97" t="s">
        <v>20</v>
      </c>
      <c r="D51" s="100">
        <v>590</v>
      </c>
      <c r="E51" s="1"/>
      <c r="F51" s="1">
        <f>D51*E51</f>
        <v>0</v>
      </c>
      <c r="G51" s="42"/>
      <c r="I51" s="2"/>
    </row>
    <row r="52" spans="1:9" s="9" customFormat="1" ht="45.75" customHeight="1">
      <c r="A52" s="39" t="s">
        <v>79</v>
      </c>
      <c r="B52" s="37" t="s">
        <v>76</v>
      </c>
      <c r="C52" s="97" t="s">
        <v>20</v>
      </c>
      <c r="D52" s="99">
        <v>15</v>
      </c>
      <c r="E52" s="43"/>
      <c r="F52" s="43">
        <f>E52*D52</f>
        <v>0</v>
      </c>
      <c r="G52" s="42"/>
      <c r="I52" s="2"/>
    </row>
    <row r="53" spans="1:9" s="9" customFormat="1" ht="72" customHeight="1">
      <c r="A53" s="39" t="s">
        <v>80</v>
      </c>
      <c r="B53" s="37" t="s">
        <v>85</v>
      </c>
      <c r="C53" s="97" t="s">
        <v>20</v>
      </c>
      <c r="D53" s="99">
        <v>40</v>
      </c>
      <c r="E53" s="43"/>
      <c r="F53" s="43">
        <f>E53*D53</f>
        <v>0</v>
      </c>
      <c r="G53" s="42"/>
      <c r="I53" s="2"/>
    </row>
    <row r="54" spans="1:9" s="9" customFormat="1" ht="57" customHeight="1">
      <c r="A54" s="39" t="s">
        <v>81</v>
      </c>
      <c r="B54" s="37" t="s">
        <v>78</v>
      </c>
      <c r="C54" s="99" t="s">
        <v>94</v>
      </c>
      <c r="D54" s="99">
        <v>26</v>
      </c>
      <c r="E54" s="43"/>
      <c r="F54" s="43">
        <f>E54*D54</f>
        <v>0</v>
      </c>
      <c r="G54" s="42"/>
      <c r="I54" s="2"/>
    </row>
    <row r="55" spans="1:9" s="9" customFormat="1" ht="36" customHeight="1">
      <c r="A55" s="39" t="s">
        <v>98</v>
      </c>
      <c r="B55" s="37" t="s">
        <v>265</v>
      </c>
      <c r="C55" s="99" t="s">
        <v>94</v>
      </c>
      <c r="D55" s="99">
        <v>15</v>
      </c>
      <c r="E55" s="43"/>
      <c r="F55" s="43">
        <f>E55*D55</f>
        <v>0</v>
      </c>
      <c r="G55" s="42"/>
      <c r="I55" s="2"/>
    </row>
    <row r="56" spans="1:9" s="9" customFormat="1" ht="62.25" customHeight="1">
      <c r="A56" s="39" t="s">
        <v>131</v>
      </c>
      <c r="B56" s="37" t="s">
        <v>96</v>
      </c>
      <c r="C56" s="99" t="s">
        <v>97</v>
      </c>
      <c r="D56" s="99">
        <v>1</v>
      </c>
      <c r="E56" s="43"/>
      <c r="F56" s="43">
        <f>E56*D56</f>
        <v>0</v>
      </c>
      <c r="G56" s="42"/>
      <c r="I56" s="2"/>
    </row>
    <row r="57" spans="1:9" s="9" customFormat="1" ht="35.25" customHeight="1">
      <c r="A57" s="32"/>
      <c r="B57" s="122" t="s">
        <v>86</v>
      </c>
      <c r="C57" s="122"/>
      <c r="D57" s="122"/>
      <c r="E57" s="122"/>
      <c r="F57" s="33">
        <f>SUM(F45:F56)</f>
        <v>0</v>
      </c>
      <c r="G57" s="35"/>
      <c r="I57" s="2"/>
    </row>
    <row r="58" spans="1:9" s="9" customFormat="1" ht="54.75" customHeight="1">
      <c r="A58" s="34" t="s">
        <v>90</v>
      </c>
      <c r="B58" s="125" t="s">
        <v>89</v>
      </c>
      <c r="C58" s="126"/>
      <c r="D58" s="126"/>
      <c r="E58" s="126"/>
      <c r="F58" s="126"/>
      <c r="G58" s="31"/>
      <c r="I58" s="2"/>
    </row>
    <row r="59" spans="1:9" s="9" customFormat="1" ht="103.5" customHeight="1">
      <c r="A59" s="39" t="s">
        <v>91</v>
      </c>
      <c r="B59" s="37" t="s">
        <v>266</v>
      </c>
      <c r="C59" s="97" t="s">
        <v>11</v>
      </c>
      <c r="D59" s="97">
        <v>1700</v>
      </c>
      <c r="E59" s="29"/>
      <c r="F59" s="29">
        <f>D59*E59</f>
        <v>0</v>
      </c>
      <c r="G59" s="31"/>
      <c r="I59" s="2"/>
    </row>
    <row r="60" spans="1:9" s="9" customFormat="1" ht="70.5" customHeight="1">
      <c r="A60" s="39" t="s">
        <v>92</v>
      </c>
      <c r="B60" s="37" t="s">
        <v>132</v>
      </c>
      <c r="C60" s="97" t="s">
        <v>20</v>
      </c>
      <c r="D60" s="97">
        <v>70</v>
      </c>
      <c r="E60" s="29"/>
      <c r="F60" s="29">
        <f t="shared" si="0"/>
        <v>0</v>
      </c>
      <c r="G60" s="31"/>
      <c r="I60" s="2"/>
    </row>
    <row r="61" spans="1:9" s="9" customFormat="1" ht="70.5" customHeight="1">
      <c r="A61" s="39" t="s">
        <v>93</v>
      </c>
      <c r="B61" s="37" t="s">
        <v>95</v>
      </c>
      <c r="C61" s="97" t="s">
        <v>11</v>
      </c>
      <c r="D61" s="97">
        <v>51</v>
      </c>
      <c r="E61" s="29"/>
      <c r="F61" s="29">
        <f t="shared" si="0"/>
        <v>0</v>
      </c>
      <c r="G61" s="31"/>
      <c r="I61" s="2"/>
    </row>
    <row r="62" spans="1:9" s="9" customFormat="1" ht="33" customHeight="1">
      <c r="A62" s="32"/>
      <c r="B62" s="122" t="s">
        <v>395</v>
      </c>
      <c r="C62" s="122"/>
      <c r="D62" s="122"/>
      <c r="E62" s="122"/>
      <c r="F62" s="33">
        <f>SUM(F59:F61)</f>
        <v>0</v>
      </c>
      <c r="G62" s="35"/>
      <c r="I62" s="2"/>
    </row>
    <row r="63" spans="1:9" s="9" customFormat="1" ht="35.25" customHeight="1">
      <c r="A63" s="45" t="s">
        <v>100</v>
      </c>
      <c r="B63" s="125" t="s">
        <v>99</v>
      </c>
      <c r="C63" s="126"/>
      <c r="D63" s="126"/>
      <c r="E63" s="126"/>
      <c r="F63" s="126"/>
      <c r="G63" s="42"/>
      <c r="I63" s="2"/>
    </row>
    <row r="64" spans="1:9" s="9" customFormat="1" ht="62.25" customHeight="1">
      <c r="A64" s="36" t="s">
        <v>102</v>
      </c>
      <c r="B64" s="37" t="s">
        <v>110</v>
      </c>
      <c r="C64" s="99" t="s">
        <v>101</v>
      </c>
      <c r="D64" s="99">
        <v>90</v>
      </c>
      <c r="E64" s="43"/>
      <c r="F64" s="43">
        <f>E64*D64</f>
        <v>0</v>
      </c>
      <c r="G64" s="42"/>
      <c r="I64" s="2"/>
    </row>
    <row r="65" spans="1:9" s="9" customFormat="1" ht="37.5" customHeight="1">
      <c r="A65" s="36" t="s">
        <v>103</v>
      </c>
      <c r="B65" s="37" t="s">
        <v>296</v>
      </c>
      <c r="C65" s="99" t="s">
        <v>75</v>
      </c>
      <c r="D65" s="99">
        <v>204</v>
      </c>
      <c r="E65" s="43"/>
      <c r="F65" s="43">
        <f>E65*D65</f>
        <v>0</v>
      </c>
      <c r="G65" s="42"/>
      <c r="I65" s="2"/>
    </row>
    <row r="66" spans="1:9" s="9" customFormat="1" ht="54.75" customHeight="1">
      <c r="A66" s="36" t="s">
        <v>104</v>
      </c>
      <c r="B66" s="37" t="s">
        <v>267</v>
      </c>
      <c r="C66" s="99" t="s">
        <v>101</v>
      </c>
      <c r="D66" s="97">
        <v>60</v>
      </c>
      <c r="E66" s="29"/>
      <c r="F66" s="29">
        <f t="shared" si="0"/>
        <v>0</v>
      </c>
      <c r="G66" s="42"/>
      <c r="H66" s="46" t="s">
        <v>109</v>
      </c>
      <c r="I66" s="2"/>
    </row>
    <row r="67" spans="1:9" s="9" customFormat="1" ht="54.75" customHeight="1">
      <c r="A67" s="36" t="s">
        <v>105</v>
      </c>
      <c r="B67" s="37" t="s">
        <v>129</v>
      </c>
      <c r="C67" s="99" t="s">
        <v>101</v>
      </c>
      <c r="D67" s="97">
        <v>80</v>
      </c>
      <c r="E67" s="29"/>
      <c r="F67" s="29">
        <f t="shared" si="0"/>
        <v>0</v>
      </c>
      <c r="G67" s="42"/>
      <c r="I67" s="2"/>
    </row>
    <row r="68" spans="1:9" s="9" customFormat="1" ht="75.75" customHeight="1">
      <c r="A68" s="36" t="s">
        <v>106</v>
      </c>
      <c r="B68" s="37" t="s">
        <v>133</v>
      </c>
      <c r="C68" s="97" t="s">
        <v>11</v>
      </c>
      <c r="D68" s="97">
        <v>915</v>
      </c>
      <c r="E68" s="29"/>
      <c r="F68" s="29">
        <f t="shared" si="0"/>
        <v>0</v>
      </c>
      <c r="G68" s="42"/>
      <c r="I68" s="2"/>
    </row>
    <row r="69" spans="1:9" s="9" customFormat="1" ht="98.25" customHeight="1">
      <c r="A69" s="36" t="s">
        <v>107</v>
      </c>
      <c r="B69" s="37" t="s">
        <v>128</v>
      </c>
      <c r="C69" s="97" t="s">
        <v>11</v>
      </c>
      <c r="D69" s="97">
        <v>385</v>
      </c>
      <c r="E69" s="29"/>
      <c r="F69" s="29">
        <f t="shared" si="0"/>
        <v>0</v>
      </c>
      <c r="G69" s="42"/>
      <c r="I69" s="2"/>
    </row>
    <row r="70" spans="1:9" s="9" customFormat="1" ht="48.75" customHeight="1">
      <c r="A70" s="36" t="s">
        <v>108</v>
      </c>
      <c r="B70" s="37" t="s">
        <v>268</v>
      </c>
      <c r="C70" s="97" t="s">
        <v>11</v>
      </c>
      <c r="D70" s="97">
        <v>420</v>
      </c>
      <c r="E70" s="29"/>
      <c r="F70" s="29">
        <f t="shared" si="0"/>
        <v>0</v>
      </c>
      <c r="G70" s="42"/>
      <c r="I70" s="2"/>
    </row>
    <row r="71" spans="1:9" s="9" customFormat="1" ht="63.75">
      <c r="A71" s="36" t="s">
        <v>111</v>
      </c>
      <c r="B71" s="37" t="s">
        <v>269</v>
      </c>
      <c r="C71" s="97" t="s">
        <v>11</v>
      </c>
      <c r="D71" s="97">
        <v>420</v>
      </c>
      <c r="E71" s="29"/>
      <c r="F71" s="29">
        <f t="shared" si="0"/>
        <v>0</v>
      </c>
      <c r="G71" s="42"/>
      <c r="I71" s="2"/>
    </row>
    <row r="72" spans="1:9" s="9" customFormat="1" ht="89.25">
      <c r="A72" s="36" t="s">
        <v>112</v>
      </c>
      <c r="B72" s="37" t="s">
        <v>297</v>
      </c>
      <c r="C72" s="97" t="s">
        <v>11</v>
      </c>
      <c r="D72" s="97">
        <v>1000</v>
      </c>
      <c r="E72" s="29"/>
      <c r="F72" s="29">
        <f t="shared" si="0"/>
        <v>0</v>
      </c>
      <c r="G72" s="42"/>
      <c r="I72" s="2"/>
    </row>
    <row r="73" spans="1:9" s="9" customFormat="1" ht="33.75" customHeight="1">
      <c r="A73" s="32"/>
      <c r="B73" s="122" t="s">
        <v>394</v>
      </c>
      <c r="C73" s="122"/>
      <c r="D73" s="122"/>
      <c r="E73" s="122"/>
      <c r="F73" s="33">
        <f>SUM(F64:F72)</f>
        <v>0</v>
      </c>
      <c r="G73" s="42"/>
      <c r="I73" s="2"/>
    </row>
    <row r="74" spans="1:9" s="9" customFormat="1">
      <c r="A74" s="45" t="s">
        <v>113</v>
      </c>
      <c r="B74" s="125" t="s">
        <v>2</v>
      </c>
      <c r="C74" s="126"/>
      <c r="D74" s="126"/>
      <c r="E74" s="126"/>
      <c r="F74" s="126">
        <f t="shared" si="0"/>
        <v>0</v>
      </c>
      <c r="G74" s="31"/>
      <c r="I74" s="2"/>
    </row>
    <row r="75" spans="1:9" s="9" customFormat="1" ht="63" customHeight="1">
      <c r="A75" s="36" t="s">
        <v>114</v>
      </c>
      <c r="B75" s="37" t="s">
        <v>134</v>
      </c>
      <c r="C75" s="99" t="s">
        <v>101</v>
      </c>
      <c r="D75" s="97">
        <v>130</v>
      </c>
      <c r="E75" s="29"/>
      <c r="F75" s="29">
        <f t="shared" si="0"/>
        <v>0</v>
      </c>
      <c r="G75" s="31"/>
      <c r="I75" s="2"/>
    </row>
    <row r="76" spans="1:9" s="9" customFormat="1" ht="34.5" customHeight="1">
      <c r="A76" s="36" t="s">
        <v>115</v>
      </c>
      <c r="B76" s="37" t="s">
        <v>295</v>
      </c>
      <c r="C76" s="97" t="s">
        <v>75</v>
      </c>
      <c r="D76" s="97">
        <v>204</v>
      </c>
      <c r="E76" s="29"/>
      <c r="F76" s="29">
        <f>E76*D76</f>
        <v>0</v>
      </c>
      <c r="G76" s="31"/>
      <c r="I76" s="2"/>
    </row>
    <row r="77" spans="1:9" s="9" customFormat="1" ht="75.75" customHeight="1">
      <c r="A77" s="36" t="s">
        <v>116</v>
      </c>
      <c r="B77" s="37" t="s">
        <v>270</v>
      </c>
      <c r="C77" s="97" t="s">
        <v>101</v>
      </c>
      <c r="D77" s="97">
        <v>62</v>
      </c>
      <c r="E77" s="29"/>
      <c r="F77" s="29">
        <f>E77*D77</f>
        <v>0</v>
      </c>
      <c r="G77" s="31"/>
      <c r="I77" s="2"/>
    </row>
    <row r="78" spans="1:9" s="9" customFormat="1" ht="57" customHeight="1">
      <c r="A78" s="36" t="s">
        <v>117</v>
      </c>
      <c r="B78" s="37" t="s">
        <v>271</v>
      </c>
      <c r="C78" s="97" t="s">
        <v>101</v>
      </c>
      <c r="D78" s="97">
        <v>85</v>
      </c>
      <c r="E78" s="29"/>
      <c r="F78" s="29">
        <f t="shared" si="0"/>
        <v>0</v>
      </c>
      <c r="G78" s="31"/>
      <c r="I78" s="2"/>
    </row>
    <row r="79" spans="1:9" s="9" customFormat="1" ht="50.25" customHeight="1">
      <c r="A79" s="36" t="s">
        <v>118</v>
      </c>
      <c r="B79" s="37" t="s">
        <v>123</v>
      </c>
      <c r="C79" s="97" t="s">
        <v>101</v>
      </c>
      <c r="D79" s="97">
        <v>180</v>
      </c>
      <c r="E79" s="29"/>
      <c r="F79" s="29">
        <f t="shared" si="0"/>
        <v>0</v>
      </c>
      <c r="G79" s="31"/>
      <c r="I79" s="2"/>
    </row>
    <row r="80" spans="1:9" s="9" customFormat="1" ht="45" customHeight="1">
      <c r="A80" s="36" t="s">
        <v>119</v>
      </c>
      <c r="B80" s="47" t="s">
        <v>268</v>
      </c>
      <c r="C80" s="97" t="s">
        <v>11</v>
      </c>
      <c r="D80" s="97">
        <v>1750</v>
      </c>
      <c r="E80" s="29"/>
      <c r="F80" s="29">
        <f>D80*E80</f>
        <v>0</v>
      </c>
      <c r="G80" s="31"/>
      <c r="I80" s="2"/>
    </row>
    <row r="81" spans="1:9" s="9" customFormat="1" ht="60.75" customHeight="1">
      <c r="A81" s="36" t="s">
        <v>120</v>
      </c>
      <c r="B81" s="37" t="s">
        <v>127</v>
      </c>
      <c r="C81" s="97" t="s">
        <v>11</v>
      </c>
      <c r="D81" s="97">
        <v>1750</v>
      </c>
      <c r="E81" s="29"/>
      <c r="F81" s="29">
        <f>D81*E81</f>
        <v>0</v>
      </c>
      <c r="G81" s="31"/>
      <c r="I81" s="2"/>
    </row>
    <row r="82" spans="1:9" s="9" customFormat="1" ht="126" customHeight="1">
      <c r="A82" s="36" t="s">
        <v>121</v>
      </c>
      <c r="B82" s="37" t="s">
        <v>298</v>
      </c>
      <c r="C82" s="97" t="s">
        <v>11</v>
      </c>
      <c r="D82" s="97">
        <v>25</v>
      </c>
      <c r="E82" s="29"/>
      <c r="F82" s="29">
        <f>E82*D82</f>
        <v>0</v>
      </c>
      <c r="G82" s="31"/>
      <c r="I82" s="2"/>
    </row>
    <row r="83" spans="1:9" s="9" customFormat="1" ht="52.5" customHeight="1">
      <c r="A83" s="36" t="s">
        <v>122</v>
      </c>
      <c r="B83" s="37" t="s">
        <v>135</v>
      </c>
      <c r="C83" s="97" t="s">
        <v>11</v>
      </c>
      <c r="D83" s="97">
        <v>110</v>
      </c>
      <c r="E83" s="29"/>
      <c r="F83" s="29">
        <f>E83*D83</f>
        <v>0</v>
      </c>
      <c r="G83" s="31"/>
      <c r="I83" s="2"/>
    </row>
    <row r="84" spans="1:9" s="9" customFormat="1" ht="76.5">
      <c r="A84" s="36" t="s">
        <v>124</v>
      </c>
      <c r="B84" s="37" t="s">
        <v>272</v>
      </c>
      <c r="C84" s="97" t="s">
        <v>11</v>
      </c>
      <c r="D84" s="97">
        <v>1400</v>
      </c>
      <c r="E84" s="29"/>
      <c r="F84" s="29">
        <f>E84*D84</f>
        <v>0</v>
      </c>
      <c r="G84" s="31"/>
      <c r="I84" s="2"/>
    </row>
    <row r="85" spans="1:9" s="9" customFormat="1" ht="17.25" customHeight="1">
      <c r="A85" s="48"/>
      <c r="B85" s="136" t="s">
        <v>393</v>
      </c>
      <c r="C85" s="136"/>
      <c r="D85" s="136"/>
      <c r="E85" s="136"/>
      <c r="F85" s="49">
        <f>SUM(F75:F84)</f>
        <v>0</v>
      </c>
      <c r="G85" s="31"/>
      <c r="I85" s="2"/>
    </row>
    <row r="86" spans="1:9" s="9" customFormat="1" ht="19.5" customHeight="1">
      <c r="A86" s="50"/>
      <c r="B86" s="124" t="s">
        <v>285</v>
      </c>
      <c r="C86" s="124"/>
      <c r="D86" s="124"/>
      <c r="E86" s="124"/>
      <c r="F86" s="51">
        <f>F85+F73+F62+F57+F43+F30+F23+F10</f>
        <v>0</v>
      </c>
      <c r="G86" s="8"/>
      <c r="I86" s="2"/>
    </row>
    <row r="88" spans="1:9" ht="18.75">
      <c r="A88" s="52">
        <v>2</v>
      </c>
      <c r="B88" s="128" t="s">
        <v>289</v>
      </c>
      <c r="C88" s="129"/>
      <c r="D88" s="129"/>
      <c r="E88" s="130"/>
      <c r="F88" s="53"/>
    </row>
    <row r="89" spans="1:9" ht="154.5" customHeight="1">
      <c r="A89" s="34" t="s">
        <v>299</v>
      </c>
      <c r="B89" s="54" t="s">
        <v>287</v>
      </c>
      <c r="C89" s="55"/>
      <c r="D89" s="55"/>
      <c r="E89" s="56"/>
      <c r="F89" s="56"/>
    </row>
    <row r="90" spans="1:9" ht="50.25" customHeight="1">
      <c r="A90" s="57" t="s">
        <v>300</v>
      </c>
      <c r="B90" s="38" t="s">
        <v>206</v>
      </c>
      <c r="C90" s="101" t="s">
        <v>136</v>
      </c>
      <c r="D90" s="101">
        <v>1</v>
      </c>
      <c r="E90" s="58"/>
      <c r="F90" s="58">
        <f>D90*E90</f>
        <v>0</v>
      </c>
    </row>
    <row r="91" spans="1:9">
      <c r="A91" s="133" t="s">
        <v>301</v>
      </c>
      <c r="B91" s="38" t="s">
        <v>137</v>
      </c>
      <c r="C91" s="137" t="s">
        <v>136</v>
      </c>
      <c r="D91" s="137">
        <v>1</v>
      </c>
      <c r="E91" s="135"/>
      <c r="F91" s="135">
        <f>E91*D91</f>
        <v>0</v>
      </c>
    </row>
    <row r="92" spans="1:9" ht="61.5" customHeight="1">
      <c r="A92" s="133"/>
      <c r="B92" s="38" t="s">
        <v>207</v>
      </c>
      <c r="C92" s="137"/>
      <c r="D92" s="137"/>
      <c r="E92" s="135"/>
      <c r="F92" s="135"/>
    </row>
    <row r="93" spans="1:9">
      <c r="A93" s="133"/>
      <c r="B93" s="38" t="s">
        <v>138</v>
      </c>
      <c r="C93" s="137"/>
      <c r="D93" s="137"/>
      <c r="E93" s="135"/>
      <c r="F93" s="135"/>
    </row>
    <row r="94" spans="1:9">
      <c r="A94" s="133"/>
      <c r="B94" s="38" t="s">
        <v>139</v>
      </c>
      <c r="C94" s="137"/>
      <c r="D94" s="137"/>
      <c r="E94" s="135"/>
      <c r="F94" s="135"/>
    </row>
    <row r="95" spans="1:9">
      <c r="A95" s="133"/>
      <c r="B95" s="38" t="s">
        <v>140</v>
      </c>
      <c r="C95" s="137"/>
      <c r="D95" s="137"/>
      <c r="E95" s="135"/>
      <c r="F95" s="135"/>
    </row>
    <row r="96" spans="1:9">
      <c r="A96" s="133"/>
      <c r="B96" s="38" t="s">
        <v>141</v>
      </c>
      <c r="C96" s="137"/>
      <c r="D96" s="137"/>
      <c r="E96" s="135"/>
      <c r="F96" s="135"/>
    </row>
    <row r="97" spans="1:6">
      <c r="A97" s="133"/>
      <c r="B97" s="38" t="s">
        <v>277</v>
      </c>
      <c r="C97" s="137"/>
      <c r="D97" s="137"/>
      <c r="E97" s="135"/>
      <c r="F97" s="135"/>
    </row>
    <row r="98" spans="1:6">
      <c r="A98" s="133"/>
      <c r="B98" s="38" t="s">
        <v>142</v>
      </c>
      <c r="C98" s="137"/>
      <c r="D98" s="137"/>
      <c r="E98" s="135"/>
      <c r="F98" s="135"/>
    </row>
    <row r="99" spans="1:6">
      <c r="A99" s="133"/>
      <c r="B99" s="38" t="s">
        <v>278</v>
      </c>
      <c r="C99" s="137"/>
      <c r="D99" s="137"/>
      <c r="E99" s="135"/>
      <c r="F99" s="135"/>
    </row>
    <row r="100" spans="1:6">
      <c r="A100" s="133" t="s">
        <v>302</v>
      </c>
      <c r="B100" s="38" t="s">
        <v>143</v>
      </c>
      <c r="C100" s="101"/>
      <c r="D100" s="101"/>
      <c r="E100" s="58"/>
      <c r="F100" s="58"/>
    </row>
    <row r="101" spans="1:6">
      <c r="A101" s="133"/>
      <c r="B101" s="38" t="s">
        <v>144</v>
      </c>
      <c r="C101" s="101" t="s">
        <v>136</v>
      </c>
      <c r="D101" s="101">
        <v>1</v>
      </c>
      <c r="E101" s="58"/>
      <c r="F101" s="58">
        <f>D101*E101</f>
        <v>0</v>
      </c>
    </row>
    <row r="102" spans="1:6" ht="35.25" customHeight="1">
      <c r="A102" s="133"/>
      <c r="B102" s="38" t="s">
        <v>145</v>
      </c>
      <c r="C102" s="102" t="s">
        <v>136</v>
      </c>
      <c r="D102" s="102">
        <v>3</v>
      </c>
      <c r="E102" s="58"/>
      <c r="F102" s="58">
        <f t="shared" ref="F102:F113" si="1">D102*E102</f>
        <v>0</v>
      </c>
    </row>
    <row r="103" spans="1:6" ht="27" customHeight="1">
      <c r="A103" s="133"/>
      <c r="B103" s="38" t="s">
        <v>146</v>
      </c>
      <c r="C103" s="102" t="s">
        <v>136</v>
      </c>
      <c r="D103" s="102">
        <v>1</v>
      </c>
      <c r="E103" s="58"/>
      <c r="F103" s="58">
        <f t="shared" si="1"/>
        <v>0</v>
      </c>
    </row>
    <row r="104" spans="1:6" ht="46.5" customHeight="1">
      <c r="A104" s="57" t="s">
        <v>303</v>
      </c>
      <c r="B104" s="60" t="s">
        <v>147</v>
      </c>
      <c r="C104" s="102" t="s">
        <v>136</v>
      </c>
      <c r="D104" s="102">
        <v>268</v>
      </c>
      <c r="E104" s="58"/>
      <c r="F104" s="58">
        <f t="shared" si="1"/>
        <v>0</v>
      </c>
    </row>
    <row r="105" spans="1:6" ht="27" customHeight="1">
      <c r="A105" s="57" t="s">
        <v>304</v>
      </c>
      <c r="B105" s="38" t="s">
        <v>208</v>
      </c>
      <c r="C105" s="102" t="s">
        <v>136</v>
      </c>
      <c r="D105" s="102">
        <v>66</v>
      </c>
      <c r="E105" s="58"/>
      <c r="F105" s="58">
        <f t="shared" si="1"/>
        <v>0</v>
      </c>
    </row>
    <row r="106" spans="1:6" ht="30" customHeight="1">
      <c r="A106" s="57" t="s">
        <v>305</v>
      </c>
      <c r="B106" s="38" t="s">
        <v>209</v>
      </c>
      <c r="C106" s="102" t="s">
        <v>136</v>
      </c>
      <c r="D106" s="102">
        <v>32</v>
      </c>
      <c r="E106" s="58"/>
      <c r="F106" s="58">
        <f t="shared" si="1"/>
        <v>0</v>
      </c>
    </row>
    <row r="107" spans="1:6" ht="34.5" customHeight="1">
      <c r="A107" s="57" t="s">
        <v>306</v>
      </c>
      <c r="B107" s="38" t="s">
        <v>210</v>
      </c>
      <c r="C107" s="102" t="s">
        <v>136</v>
      </c>
      <c r="D107" s="102">
        <v>14</v>
      </c>
      <c r="E107" s="58"/>
      <c r="F107" s="58">
        <f t="shared" si="1"/>
        <v>0</v>
      </c>
    </row>
    <row r="108" spans="1:6" ht="35.25" customHeight="1">
      <c r="A108" s="57" t="s">
        <v>307</v>
      </c>
      <c r="B108" s="38" t="s">
        <v>148</v>
      </c>
      <c r="C108" s="102" t="s">
        <v>136</v>
      </c>
      <c r="D108" s="102">
        <v>74</v>
      </c>
      <c r="E108" s="58"/>
      <c r="F108" s="58">
        <f t="shared" si="1"/>
        <v>0</v>
      </c>
    </row>
    <row r="109" spans="1:6" ht="38.25" customHeight="1">
      <c r="A109" s="57" t="s">
        <v>308</v>
      </c>
      <c r="B109" s="38" t="s">
        <v>149</v>
      </c>
      <c r="C109" s="102" t="s">
        <v>136</v>
      </c>
      <c r="D109" s="102">
        <v>40</v>
      </c>
      <c r="E109" s="58"/>
      <c r="F109" s="58">
        <f t="shared" si="1"/>
        <v>0</v>
      </c>
    </row>
    <row r="110" spans="1:6" ht="32.25" customHeight="1">
      <c r="A110" s="57" t="s">
        <v>309</v>
      </c>
      <c r="B110" s="38" t="s">
        <v>211</v>
      </c>
      <c r="C110" s="102" t="s">
        <v>136</v>
      </c>
      <c r="D110" s="102">
        <v>2</v>
      </c>
      <c r="E110" s="58"/>
      <c r="F110" s="58">
        <f t="shared" si="1"/>
        <v>0</v>
      </c>
    </row>
    <row r="111" spans="1:6" ht="66.75" customHeight="1">
      <c r="A111" s="57" t="s">
        <v>310</v>
      </c>
      <c r="B111" s="38" t="s">
        <v>407</v>
      </c>
      <c r="C111" s="102" t="s">
        <v>136</v>
      </c>
      <c r="D111" s="102">
        <v>53</v>
      </c>
      <c r="E111" s="58"/>
      <c r="F111" s="58">
        <f t="shared" si="1"/>
        <v>0</v>
      </c>
    </row>
    <row r="112" spans="1:6" ht="37.5" customHeight="1">
      <c r="A112" s="57" t="s">
        <v>311</v>
      </c>
      <c r="B112" s="38" t="s">
        <v>212</v>
      </c>
      <c r="C112" s="102" t="s">
        <v>136</v>
      </c>
      <c r="D112" s="102">
        <v>2</v>
      </c>
      <c r="E112" s="58"/>
      <c r="F112" s="58">
        <f t="shared" si="1"/>
        <v>0</v>
      </c>
    </row>
    <row r="113" spans="1:6">
      <c r="A113" s="57" t="s">
        <v>312</v>
      </c>
      <c r="B113" s="38" t="s">
        <v>213</v>
      </c>
      <c r="C113" s="101" t="s">
        <v>136</v>
      </c>
      <c r="D113" s="101">
        <v>9</v>
      </c>
      <c r="E113" s="58"/>
      <c r="F113" s="58">
        <f t="shared" si="1"/>
        <v>0</v>
      </c>
    </row>
    <row r="114" spans="1:6" ht="48.75" customHeight="1">
      <c r="A114" s="57" t="s">
        <v>313</v>
      </c>
      <c r="B114" s="60" t="s">
        <v>150</v>
      </c>
      <c r="C114" s="103" t="s">
        <v>151</v>
      </c>
      <c r="D114" s="103">
        <v>4</v>
      </c>
      <c r="E114" s="59"/>
      <c r="F114" s="59">
        <f>E114*D114</f>
        <v>0</v>
      </c>
    </row>
    <row r="115" spans="1:6" ht="93.75" customHeight="1">
      <c r="A115" s="123" t="s">
        <v>314</v>
      </c>
      <c r="B115" s="38" t="s">
        <v>214</v>
      </c>
      <c r="C115" s="101"/>
      <c r="D115" s="101"/>
      <c r="E115" s="58"/>
      <c r="F115" s="58"/>
    </row>
    <row r="116" spans="1:6" ht="33" customHeight="1">
      <c r="A116" s="123"/>
      <c r="B116" s="38" t="s">
        <v>215</v>
      </c>
      <c r="C116" s="101" t="s">
        <v>152</v>
      </c>
      <c r="D116" s="101">
        <v>90</v>
      </c>
      <c r="E116" s="58"/>
      <c r="F116" s="58">
        <f t="shared" ref="F116:F137" si="2">D116*E116</f>
        <v>0</v>
      </c>
    </row>
    <row r="117" spans="1:6" ht="30" customHeight="1">
      <c r="A117" s="123"/>
      <c r="B117" s="38" t="s">
        <v>153</v>
      </c>
      <c r="C117" s="101" t="s">
        <v>152</v>
      </c>
      <c r="D117" s="101">
        <v>120</v>
      </c>
      <c r="E117" s="58"/>
      <c r="F117" s="58">
        <f t="shared" si="2"/>
        <v>0</v>
      </c>
    </row>
    <row r="118" spans="1:6" ht="32.25" customHeight="1">
      <c r="A118" s="123"/>
      <c r="B118" s="38" t="s">
        <v>222</v>
      </c>
      <c r="C118" s="102" t="s">
        <v>152</v>
      </c>
      <c r="D118" s="102">
        <v>25</v>
      </c>
      <c r="E118" s="58"/>
      <c r="F118" s="58">
        <f t="shared" si="2"/>
        <v>0</v>
      </c>
    </row>
    <row r="119" spans="1:6" ht="39.75" customHeight="1">
      <c r="A119" s="123"/>
      <c r="B119" s="38" t="s">
        <v>216</v>
      </c>
      <c r="C119" s="102" t="s">
        <v>152</v>
      </c>
      <c r="D119" s="102">
        <v>50</v>
      </c>
      <c r="E119" s="58"/>
      <c r="F119" s="58">
        <f t="shared" si="2"/>
        <v>0</v>
      </c>
    </row>
    <row r="120" spans="1:6" ht="39" customHeight="1">
      <c r="A120" s="123"/>
      <c r="B120" s="38" t="s">
        <v>221</v>
      </c>
      <c r="C120" s="102" t="s">
        <v>152</v>
      </c>
      <c r="D120" s="102">
        <v>60</v>
      </c>
      <c r="E120" s="58"/>
      <c r="F120" s="58">
        <f t="shared" si="2"/>
        <v>0</v>
      </c>
    </row>
    <row r="121" spans="1:6" ht="30.75" customHeight="1">
      <c r="A121" s="123"/>
      <c r="B121" s="38" t="s">
        <v>217</v>
      </c>
      <c r="C121" s="102" t="s">
        <v>152</v>
      </c>
      <c r="D121" s="102">
        <v>100</v>
      </c>
      <c r="E121" s="58"/>
      <c r="F121" s="58">
        <f t="shared" si="2"/>
        <v>0</v>
      </c>
    </row>
    <row r="122" spans="1:6" ht="36.75" customHeight="1">
      <c r="A122" s="123"/>
      <c r="B122" s="38" t="s">
        <v>220</v>
      </c>
      <c r="C122" s="102" t="s">
        <v>152</v>
      </c>
      <c r="D122" s="102">
        <v>45</v>
      </c>
      <c r="E122" s="58"/>
      <c r="F122" s="58">
        <f t="shared" si="2"/>
        <v>0</v>
      </c>
    </row>
    <row r="123" spans="1:6" ht="34.5" customHeight="1">
      <c r="A123" s="123" t="s">
        <v>315</v>
      </c>
      <c r="B123" s="38" t="s">
        <v>218</v>
      </c>
      <c r="C123" s="102" t="s">
        <v>152</v>
      </c>
      <c r="D123" s="102">
        <v>45</v>
      </c>
      <c r="E123" s="58"/>
      <c r="F123" s="58">
        <f t="shared" si="2"/>
        <v>0</v>
      </c>
    </row>
    <row r="124" spans="1:6">
      <c r="A124" s="123"/>
      <c r="B124" s="38" t="s">
        <v>219</v>
      </c>
      <c r="C124" s="102" t="s">
        <v>136</v>
      </c>
      <c r="D124" s="102">
        <v>4</v>
      </c>
      <c r="E124" s="58"/>
      <c r="F124" s="58">
        <f t="shared" si="2"/>
        <v>0</v>
      </c>
    </row>
    <row r="125" spans="1:6" ht="36" customHeight="1">
      <c r="A125" s="57" t="s">
        <v>317</v>
      </c>
      <c r="B125" s="38" t="s">
        <v>154</v>
      </c>
      <c r="C125" s="102" t="s">
        <v>136</v>
      </c>
      <c r="D125" s="102">
        <v>1</v>
      </c>
      <c r="E125" s="58"/>
      <c r="F125" s="58">
        <f t="shared" si="2"/>
        <v>0</v>
      </c>
    </row>
    <row r="126" spans="1:6" ht="104.25" customHeight="1">
      <c r="A126" s="57" t="s">
        <v>318</v>
      </c>
      <c r="B126" s="62" t="s">
        <v>223</v>
      </c>
      <c r="C126" s="101" t="s">
        <v>136</v>
      </c>
      <c r="D126" s="101">
        <v>14</v>
      </c>
      <c r="E126" s="58"/>
      <c r="F126" s="58">
        <f t="shared" si="2"/>
        <v>0</v>
      </c>
    </row>
    <row r="127" spans="1:6" ht="100.5" customHeight="1">
      <c r="A127" s="57" t="s">
        <v>319</v>
      </c>
      <c r="B127" s="62" t="s">
        <v>250</v>
      </c>
      <c r="C127" s="101" t="s">
        <v>136</v>
      </c>
      <c r="D127" s="101">
        <v>2</v>
      </c>
      <c r="E127" s="58"/>
      <c r="F127" s="58">
        <f>D127*E127</f>
        <v>0</v>
      </c>
    </row>
    <row r="128" spans="1:6" ht="84.75" customHeight="1">
      <c r="A128" s="57" t="s">
        <v>320</v>
      </c>
      <c r="B128" s="38" t="s">
        <v>225</v>
      </c>
      <c r="C128" s="101" t="s">
        <v>136</v>
      </c>
      <c r="D128" s="101">
        <v>1</v>
      </c>
      <c r="E128" s="63"/>
      <c r="F128" s="58">
        <f t="shared" si="2"/>
        <v>0</v>
      </c>
    </row>
    <row r="129" spans="1:6" ht="75.75" customHeight="1">
      <c r="A129" s="57" t="s">
        <v>321</v>
      </c>
      <c r="B129" s="38" t="s">
        <v>224</v>
      </c>
      <c r="C129" s="101" t="s">
        <v>136</v>
      </c>
      <c r="D129" s="101">
        <v>3</v>
      </c>
      <c r="E129" s="58"/>
      <c r="F129" s="58">
        <f t="shared" si="2"/>
        <v>0</v>
      </c>
    </row>
    <row r="130" spans="1:6" ht="61.5" customHeight="1">
      <c r="A130" s="57" t="s">
        <v>322</v>
      </c>
      <c r="B130" s="38" t="s">
        <v>226</v>
      </c>
      <c r="C130" s="102" t="s">
        <v>3</v>
      </c>
      <c r="D130" s="104">
        <v>1</v>
      </c>
      <c r="E130" s="58"/>
      <c r="F130" s="58">
        <f t="shared" si="2"/>
        <v>0</v>
      </c>
    </row>
    <row r="131" spans="1:6" ht="97.5" customHeight="1">
      <c r="A131" s="57" t="s">
        <v>323</v>
      </c>
      <c r="B131" s="38" t="s">
        <v>155</v>
      </c>
      <c r="C131" s="103" t="s">
        <v>1</v>
      </c>
      <c r="D131" s="103">
        <v>2</v>
      </c>
      <c r="E131" s="59"/>
      <c r="F131" s="59">
        <f>E131*D131</f>
        <v>0</v>
      </c>
    </row>
    <row r="132" spans="1:6" ht="60" customHeight="1">
      <c r="A132" s="57" t="s">
        <v>324</v>
      </c>
      <c r="B132" s="38" t="s">
        <v>227</v>
      </c>
      <c r="C132" s="103" t="s">
        <v>1</v>
      </c>
      <c r="D132" s="103">
        <v>2</v>
      </c>
      <c r="E132" s="59"/>
      <c r="F132" s="59">
        <f>E132*D132</f>
        <v>0</v>
      </c>
    </row>
    <row r="133" spans="1:6" ht="60.75" customHeight="1">
      <c r="A133" s="57" t="s">
        <v>325</v>
      </c>
      <c r="B133" s="38" t="s">
        <v>228</v>
      </c>
      <c r="C133" s="103" t="s">
        <v>1</v>
      </c>
      <c r="D133" s="103">
        <v>7</v>
      </c>
      <c r="E133" s="59"/>
      <c r="F133" s="59">
        <f>E133*D133</f>
        <v>0</v>
      </c>
    </row>
    <row r="134" spans="1:6" ht="51">
      <c r="A134" s="57" t="s">
        <v>326</v>
      </c>
      <c r="B134" s="38" t="s">
        <v>156</v>
      </c>
      <c r="C134" s="103" t="s">
        <v>157</v>
      </c>
      <c r="D134" s="103">
        <v>100</v>
      </c>
      <c r="E134" s="59"/>
      <c r="F134" s="59">
        <f>E134*D134</f>
        <v>0</v>
      </c>
    </row>
    <row r="135" spans="1:6" ht="51">
      <c r="A135" s="57" t="s">
        <v>327</v>
      </c>
      <c r="B135" s="38" t="s">
        <v>229</v>
      </c>
      <c r="C135" s="102" t="s">
        <v>136</v>
      </c>
      <c r="D135" s="104">
        <v>24</v>
      </c>
      <c r="E135" s="58"/>
      <c r="F135" s="58">
        <f>D135*E135</f>
        <v>0</v>
      </c>
    </row>
    <row r="136" spans="1:6" ht="30.75" customHeight="1">
      <c r="A136" s="57" t="s">
        <v>328</v>
      </c>
      <c r="B136" s="38" t="s">
        <v>158</v>
      </c>
      <c r="C136" s="102" t="s">
        <v>136</v>
      </c>
      <c r="D136" s="104">
        <v>40</v>
      </c>
      <c r="E136" s="58"/>
      <c r="F136" s="58">
        <f t="shared" si="2"/>
        <v>0</v>
      </c>
    </row>
    <row r="137" spans="1:6" ht="33" customHeight="1">
      <c r="A137" s="57" t="s">
        <v>329</v>
      </c>
      <c r="B137" s="38" t="s">
        <v>316</v>
      </c>
      <c r="C137" s="102" t="s">
        <v>136</v>
      </c>
      <c r="D137" s="104">
        <v>6</v>
      </c>
      <c r="E137" s="58"/>
      <c r="F137" s="58">
        <f t="shared" si="2"/>
        <v>0</v>
      </c>
    </row>
    <row r="138" spans="1:6" ht="34.5" customHeight="1">
      <c r="A138" s="57" t="s">
        <v>330</v>
      </c>
      <c r="B138" s="38" t="s">
        <v>205</v>
      </c>
      <c r="C138" s="102" t="s">
        <v>136</v>
      </c>
      <c r="D138" s="104">
        <v>10</v>
      </c>
      <c r="E138" s="58"/>
      <c r="F138" s="58">
        <f>D138*E138</f>
        <v>0</v>
      </c>
    </row>
    <row r="139" spans="1:6" ht="29.25" customHeight="1">
      <c r="A139" s="32"/>
      <c r="B139" s="122" t="s">
        <v>331</v>
      </c>
      <c r="C139" s="122"/>
      <c r="D139" s="122"/>
      <c r="E139" s="122"/>
      <c r="F139" s="33">
        <f>SUM(F90:F138)</f>
        <v>0</v>
      </c>
    </row>
    <row r="140" spans="1:6">
      <c r="A140" s="65" t="s">
        <v>332</v>
      </c>
      <c r="B140" s="134" t="s">
        <v>159</v>
      </c>
      <c r="C140" s="134"/>
      <c r="D140" s="134"/>
      <c r="E140" s="134"/>
      <c r="F140" s="66"/>
    </row>
    <row r="141" spans="1:6" ht="33.75" customHeight="1">
      <c r="A141" s="67" t="s">
        <v>333</v>
      </c>
      <c r="B141" s="38" t="s">
        <v>244</v>
      </c>
      <c r="C141" s="103" t="s">
        <v>1</v>
      </c>
      <c r="D141" s="103">
        <v>1</v>
      </c>
      <c r="E141" s="59"/>
      <c r="F141" s="59">
        <f t="shared" ref="F141:F149" si="3">E141*D141</f>
        <v>0</v>
      </c>
    </row>
    <row r="142" spans="1:6" ht="32.25" customHeight="1">
      <c r="A142" s="67" t="s">
        <v>334</v>
      </c>
      <c r="B142" s="62" t="s">
        <v>230</v>
      </c>
      <c r="C142" s="103" t="s">
        <v>160</v>
      </c>
      <c r="D142" s="103">
        <v>4</v>
      </c>
      <c r="E142" s="59"/>
      <c r="F142" s="59">
        <f t="shared" si="3"/>
        <v>0</v>
      </c>
    </row>
    <row r="143" spans="1:6" ht="35.25" customHeight="1">
      <c r="A143" s="67" t="s">
        <v>335</v>
      </c>
      <c r="B143" s="62" t="s">
        <v>247</v>
      </c>
      <c r="C143" s="103" t="s">
        <v>1</v>
      </c>
      <c r="D143" s="103">
        <v>2</v>
      </c>
      <c r="E143" s="59"/>
      <c r="F143" s="59">
        <f t="shared" si="3"/>
        <v>0</v>
      </c>
    </row>
    <row r="144" spans="1:6" ht="33" customHeight="1">
      <c r="A144" s="67" t="s">
        <v>336</v>
      </c>
      <c r="B144" s="62" t="s">
        <v>246</v>
      </c>
      <c r="C144" s="103" t="s">
        <v>1</v>
      </c>
      <c r="D144" s="103">
        <v>2</v>
      </c>
      <c r="E144" s="59"/>
      <c r="F144" s="59">
        <f t="shared" si="3"/>
        <v>0</v>
      </c>
    </row>
    <row r="145" spans="1:6" ht="39" customHeight="1">
      <c r="A145" s="67" t="s">
        <v>337</v>
      </c>
      <c r="B145" s="62" t="s">
        <v>245</v>
      </c>
      <c r="C145" s="103" t="s">
        <v>1</v>
      </c>
      <c r="D145" s="103">
        <v>1</v>
      </c>
      <c r="E145" s="59"/>
      <c r="F145" s="59">
        <f t="shared" si="3"/>
        <v>0</v>
      </c>
    </row>
    <row r="146" spans="1:6" ht="38.25">
      <c r="A146" s="67" t="s">
        <v>338</v>
      </c>
      <c r="B146" s="62" t="s">
        <v>248</v>
      </c>
      <c r="C146" s="103" t="s">
        <v>1</v>
      </c>
      <c r="D146" s="103">
        <v>1</v>
      </c>
      <c r="E146" s="59"/>
      <c r="F146" s="59">
        <f t="shared" si="3"/>
        <v>0</v>
      </c>
    </row>
    <row r="147" spans="1:6" ht="32.25" customHeight="1">
      <c r="A147" s="67" t="s">
        <v>339</v>
      </c>
      <c r="B147" s="62" t="s">
        <v>249</v>
      </c>
      <c r="C147" s="103" t="s">
        <v>1</v>
      </c>
      <c r="D147" s="103">
        <v>1</v>
      </c>
      <c r="E147" s="59"/>
      <c r="F147" s="59">
        <f t="shared" si="3"/>
        <v>0</v>
      </c>
    </row>
    <row r="148" spans="1:6" ht="31.5" customHeight="1">
      <c r="A148" s="67" t="s">
        <v>340</v>
      </c>
      <c r="B148" s="62" t="s">
        <v>161</v>
      </c>
      <c r="C148" s="103" t="s">
        <v>1</v>
      </c>
      <c r="D148" s="103">
        <v>1</v>
      </c>
      <c r="E148" s="59"/>
      <c r="F148" s="59">
        <f t="shared" si="3"/>
        <v>0</v>
      </c>
    </row>
    <row r="149" spans="1:6" ht="93" customHeight="1">
      <c r="A149" s="67" t="s">
        <v>341</v>
      </c>
      <c r="B149" s="62" t="s">
        <v>231</v>
      </c>
      <c r="C149" s="103" t="s">
        <v>162</v>
      </c>
      <c r="D149" s="103">
        <v>1</v>
      </c>
      <c r="E149" s="59"/>
      <c r="F149" s="59">
        <f t="shared" si="3"/>
        <v>0</v>
      </c>
    </row>
    <row r="150" spans="1:6" ht="45" customHeight="1">
      <c r="A150" s="32"/>
      <c r="B150" s="122" t="s">
        <v>342</v>
      </c>
      <c r="C150" s="122"/>
      <c r="D150" s="122"/>
      <c r="E150" s="122"/>
      <c r="F150" s="33">
        <f>SUM(F141:F149)</f>
        <v>0</v>
      </c>
    </row>
    <row r="151" spans="1:6">
      <c r="A151" s="34" t="s">
        <v>343</v>
      </c>
      <c r="B151" s="125" t="s">
        <v>232</v>
      </c>
      <c r="C151" s="126"/>
      <c r="D151" s="126"/>
      <c r="E151" s="126"/>
      <c r="F151" s="126"/>
    </row>
    <row r="152" spans="1:6" ht="94.5" customHeight="1">
      <c r="A152" s="67" t="s">
        <v>344</v>
      </c>
      <c r="B152" s="23" t="s">
        <v>233</v>
      </c>
      <c r="C152" s="103" t="s">
        <v>1</v>
      </c>
      <c r="D152" s="103">
        <v>1</v>
      </c>
      <c r="E152" s="59"/>
      <c r="F152" s="59">
        <f t="shared" ref="F152:F163" si="4">E152*D152</f>
        <v>0</v>
      </c>
    </row>
    <row r="153" spans="1:6" ht="65.25" customHeight="1">
      <c r="A153" s="67" t="s">
        <v>345</v>
      </c>
      <c r="B153" s="62" t="s">
        <v>234</v>
      </c>
      <c r="C153" s="103" t="s">
        <v>1</v>
      </c>
      <c r="D153" s="103">
        <v>1</v>
      </c>
      <c r="E153" s="59"/>
      <c r="F153" s="59">
        <f t="shared" si="4"/>
        <v>0</v>
      </c>
    </row>
    <row r="154" spans="1:6" ht="47.25" customHeight="1">
      <c r="A154" s="67" t="s">
        <v>346</v>
      </c>
      <c r="B154" s="62" t="s">
        <v>235</v>
      </c>
      <c r="C154" s="103" t="s">
        <v>1</v>
      </c>
      <c r="D154" s="103">
        <v>3</v>
      </c>
      <c r="E154" s="59"/>
      <c r="F154" s="59">
        <f t="shared" si="4"/>
        <v>0</v>
      </c>
    </row>
    <row r="155" spans="1:6" ht="36" customHeight="1">
      <c r="A155" s="67" t="s">
        <v>347</v>
      </c>
      <c r="B155" s="62" t="s">
        <v>236</v>
      </c>
      <c r="C155" s="103" t="s">
        <v>1</v>
      </c>
      <c r="D155" s="103">
        <v>6</v>
      </c>
      <c r="E155" s="59"/>
      <c r="F155" s="59">
        <f t="shared" si="4"/>
        <v>0</v>
      </c>
    </row>
    <row r="156" spans="1:6" ht="42" customHeight="1">
      <c r="A156" s="67" t="s">
        <v>348</v>
      </c>
      <c r="B156" s="62" t="s">
        <v>237</v>
      </c>
      <c r="C156" s="103" t="s">
        <v>157</v>
      </c>
      <c r="D156" s="103">
        <v>60</v>
      </c>
      <c r="E156" s="59"/>
      <c r="F156" s="59">
        <f t="shared" si="4"/>
        <v>0</v>
      </c>
    </row>
    <row r="157" spans="1:6" ht="40.5" customHeight="1">
      <c r="A157" s="67" t="s">
        <v>349</v>
      </c>
      <c r="B157" s="62" t="s">
        <v>238</v>
      </c>
      <c r="C157" s="103" t="s">
        <v>157</v>
      </c>
      <c r="D157" s="103">
        <v>60</v>
      </c>
      <c r="E157" s="59"/>
      <c r="F157" s="59">
        <f t="shared" si="4"/>
        <v>0</v>
      </c>
    </row>
    <row r="158" spans="1:6" ht="46.5" customHeight="1">
      <c r="A158" s="67" t="s">
        <v>350</v>
      </c>
      <c r="B158" s="62" t="s">
        <v>163</v>
      </c>
      <c r="C158" s="103" t="s">
        <v>1</v>
      </c>
      <c r="D158" s="103">
        <v>3</v>
      </c>
      <c r="E158" s="59"/>
      <c r="F158" s="59">
        <f t="shared" si="4"/>
        <v>0</v>
      </c>
    </row>
    <row r="159" spans="1:6" ht="33.75" customHeight="1">
      <c r="A159" s="67" t="s">
        <v>351</v>
      </c>
      <c r="B159" s="62" t="s">
        <v>239</v>
      </c>
      <c r="C159" s="103" t="s">
        <v>157</v>
      </c>
      <c r="D159" s="103">
        <v>300</v>
      </c>
      <c r="E159" s="59"/>
      <c r="F159" s="59">
        <f t="shared" si="4"/>
        <v>0</v>
      </c>
    </row>
    <row r="160" spans="1:6" ht="62.25" customHeight="1">
      <c r="A160" s="67" t="s">
        <v>352</v>
      </c>
      <c r="B160" s="62" t="s">
        <v>240</v>
      </c>
      <c r="C160" s="103" t="s">
        <v>1</v>
      </c>
      <c r="D160" s="103">
        <v>1</v>
      </c>
      <c r="E160" s="59"/>
      <c r="F160" s="59">
        <f t="shared" si="4"/>
        <v>0</v>
      </c>
    </row>
    <row r="161" spans="1:6" ht="35.25" customHeight="1">
      <c r="A161" s="67" t="s">
        <v>353</v>
      </c>
      <c r="B161" s="62" t="s">
        <v>164</v>
      </c>
      <c r="C161" s="103" t="s">
        <v>165</v>
      </c>
      <c r="D161" s="103">
        <v>1</v>
      </c>
      <c r="E161" s="59"/>
      <c r="F161" s="59">
        <f t="shared" si="4"/>
        <v>0</v>
      </c>
    </row>
    <row r="162" spans="1:6" ht="42" customHeight="1">
      <c r="A162" s="67" t="s">
        <v>354</v>
      </c>
      <c r="B162" s="62" t="s">
        <v>241</v>
      </c>
      <c r="C162" s="103" t="s">
        <v>165</v>
      </c>
      <c r="D162" s="103">
        <v>1</v>
      </c>
      <c r="E162" s="59"/>
      <c r="F162" s="59">
        <f t="shared" si="4"/>
        <v>0</v>
      </c>
    </row>
    <row r="163" spans="1:6" ht="29.25" customHeight="1">
      <c r="A163" s="67" t="s">
        <v>355</v>
      </c>
      <c r="B163" s="62" t="s">
        <v>242</v>
      </c>
      <c r="C163" s="103" t="s">
        <v>157</v>
      </c>
      <c r="D163" s="103">
        <v>40</v>
      </c>
      <c r="E163" s="59"/>
      <c r="F163" s="59">
        <f t="shared" si="4"/>
        <v>0</v>
      </c>
    </row>
    <row r="164" spans="1:6" ht="31.5" customHeight="1">
      <c r="A164" s="32"/>
      <c r="B164" s="122" t="s">
        <v>356</v>
      </c>
      <c r="C164" s="122"/>
      <c r="D164" s="122"/>
      <c r="E164" s="122"/>
      <c r="F164" s="33">
        <f>SUM(F152:F163)</f>
        <v>0</v>
      </c>
    </row>
    <row r="165" spans="1:6" ht="33" customHeight="1">
      <c r="A165" s="68"/>
      <c r="B165" s="127" t="s">
        <v>290</v>
      </c>
      <c r="C165" s="127"/>
      <c r="D165" s="127"/>
      <c r="E165" s="127"/>
      <c r="F165" s="69">
        <f>F164+F150+F139</f>
        <v>0</v>
      </c>
    </row>
    <row r="167" spans="1:6" ht="18.75">
      <c r="A167" s="52">
        <v>3</v>
      </c>
      <c r="B167" s="128" t="s">
        <v>288</v>
      </c>
      <c r="C167" s="129"/>
      <c r="D167" s="129"/>
      <c r="E167" s="130"/>
      <c r="F167" s="70"/>
    </row>
    <row r="168" spans="1:6" ht="164.25" customHeight="1">
      <c r="A168" s="34" t="s">
        <v>357</v>
      </c>
      <c r="B168" s="131" t="s">
        <v>203</v>
      </c>
      <c r="C168" s="132"/>
      <c r="D168" s="132"/>
      <c r="E168" s="132"/>
      <c r="F168" s="132"/>
    </row>
    <row r="169" spans="1:6">
      <c r="A169" s="57" t="s">
        <v>358</v>
      </c>
      <c r="B169" s="71" t="s">
        <v>166</v>
      </c>
      <c r="C169" s="72"/>
      <c r="D169" s="72"/>
      <c r="E169" s="72"/>
      <c r="F169" s="73"/>
    </row>
    <row r="170" spans="1:6" ht="195" customHeight="1">
      <c r="A170" s="123"/>
      <c r="B170" s="23" t="s">
        <v>204</v>
      </c>
      <c r="C170" s="105"/>
      <c r="D170" s="105"/>
      <c r="E170" s="72"/>
      <c r="F170" s="73"/>
    </row>
    <row r="171" spans="1:6" ht="100.5" customHeight="1">
      <c r="A171" s="123"/>
      <c r="B171" s="23" t="s">
        <v>167</v>
      </c>
      <c r="C171" s="106"/>
      <c r="D171" s="106"/>
      <c r="E171" s="74"/>
      <c r="F171" s="75"/>
    </row>
    <row r="172" spans="1:6" ht="34.5" customHeight="1">
      <c r="A172" s="39" t="s">
        <v>359</v>
      </c>
      <c r="B172" s="23" t="s">
        <v>168</v>
      </c>
      <c r="C172" s="103" t="s">
        <v>152</v>
      </c>
      <c r="D172" s="107">
        <v>177</v>
      </c>
      <c r="E172" s="59"/>
      <c r="F172" s="59">
        <f>D172*E172</f>
        <v>0</v>
      </c>
    </row>
    <row r="173" spans="1:6" ht="37.5" customHeight="1">
      <c r="A173" s="39" t="s">
        <v>360</v>
      </c>
      <c r="B173" s="23" t="s">
        <v>169</v>
      </c>
      <c r="C173" s="103" t="s">
        <v>152</v>
      </c>
      <c r="D173" s="107">
        <v>101</v>
      </c>
      <c r="E173" s="59"/>
      <c r="F173" s="59">
        <f>D173*E173</f>
        <v>0</v>
      </c>
    </row>
    <row r="174" spans="1:6" ht="42.75" customHeight="1">
      <c r="A174" s="39" t="s">
        <v>361</v>
      </c>
      <c r="B174" s="23" t="s">
        <v>170</v>
      </c>
      <c r="C174" s="103" t="s">
        <v>152</v>
      </c>
      <c r="D174" s="107">
        <v>65</v>
      </c>
      <c r="E174" s="59"/>
      <c r="F174" s="59">
        <f>D174*E174</f>
        <v>0</v>
      </c>
    </row>
    <row r="175" spans="1:6" ht="210.75" customHeight="1">
      <c r="A175" s="123" t="s">
        <v>362</v>
      </c>
      <c r="B175" s="23" t="s">
        <v>202</v>
      </c>
      <c r="C175" s="108"/>
      <c r="D175" s="108"/>
      <c r="E175" s="76"/>
      <c r="F175" s="77"/>
    </row>
    <row r="176" spans="1:6" ht="102">
      <c r="A176" s="123"/>
      <c r="B176" s="23" t="s">
        <v>171</v>
      </c>
      <c r="C176" s="108"/>
      <c r="D176" s="108"/>
      <c r="E176" s="76"/>
      <c r="F176" s="77"/>
    </row>
    <row r="177" spans="1:6">
      <c r="A177" s="57" t="s">
        <v>363</v>
      </c>
      <c r="B177" s="23" t="s">
        <v>172</v>
      </c>
      <c r="C177" s="104" t="s">
        <v>152</v>
      </c>
      <c r="D177" s="104">
        <v>133</v>
      </c>
      <c r="E177" s="78"/>
      <c r="F177" s="59">
        <f>D177*E177</f>
        <v>0</v>
      </c>
    </row>
    <row r="178" spans="1:6">
      <c r="A178" s="57" t="s">
        <v>364</v>
      </c>
      <c r="B178" s="23" t="s">
        <v>168</v>
      </c>
      <c r="C178" s="104" t="s">
        <v>152</v>
      </c>
      <c r="D178" s="104">
        <v>128</v>
      </c>
      <c r="E178" s="78"/>
      <c r="F178" s="59">
        <f>D178*E178</f>
        <v>0</v>
      </c>
    </row>
    <row r="179" spans="1:6">
      <c r="A179" s="57" t="s">
        <v>365</v>
      </c>
      <c r="B179" s="23" t="s">
        <v>173</v>
      </c>
      <c r="C179" s="104" t="s">
        <v>152</v>
      </c>
      <c r="D179" s="104">
        <v>114</v>
      </c>
      <c r="E179" s="78"/>
      <c r="F179" s="59">
        <f>D179*E179</f>
        <v>0</v>
      </c>
    </row>
    <row r="180" spans="1:6">
      <c r="A180" s="57" t="s">
        <v>366</v>
      </c>
      <c r="B180" s="23" t="s">
        <v>169</v>
      </c>
      <c r="C180" s="104" t="s">
        <v>152</v>
      </c>
      <c r="D180" s="104">
        <v>30</v>
      </c>
      <c r="E180" s="78"/>
      <c r="F180" s="59">
        <f>D180*E180</f>
        <v>0</v>
      </c>
    </row>
    <row r="181" spans="1:6">
      <c r="A181" s="57" t="s">
        <v>367</v>
      </c>
      <c r="B181" s="23" t="s">
        <v>170</v>
      </c>
      <c r="C181" s="104" t="s">
        <v>152</v>
      </c>
      <c r="D181" s="104">
        <v>30</v>
      </c>
      <c r="E181" s="78"/>
      <c r="F181" s="59">
        <f>D181*E181</f>
        <v>0</v>
      </c>
    </row>
    <row r="182" spans="1:6">
      <c r="A182" s="57" t="s">
        <v>368</v>
      </c>
      <c r="B182" s="79" t="s">
        <v>174</v>
      </c>
      <c r="C182" s="109"/>
      <c r="D182" s="109"/>
      <c r="E182" s="80"/>
      <c r="F182" s="81"/>
    </row>
    <row r="183" spans="1:6" ht="219.75" customHeight="1">
      <c r="A183" s="123"/>
      <c r="B183" s="23" t="s">
        <v>294</v>
      </c>
      <c r="C183" s="110"/>
      <c r="D183" s="110"/>
      <c r="E183" s="82"/>
      <c r="F183" s="61"/>
    </row>
    <row r="184" spans="1:6" ht="104.25" customHeight="1">
      <c r="A184" s="123"/>
      <c r="B184" s="23" t="s">
        <v>175</v>
      </c>
      <c r="C184" s="111"/>
      <c r="D184" s="111"/>
      <c r="E184" s="83"/>
      <c r="F184" s="61"/>
    </row>
    <row r="185" spans="1:6">
      <c r="A185" s="57" t="s">
        <v>369</v>
      </c>
      <c r="B185" s="84" t="s">
        <v>170</v>
      </c>
      <c r="C185" s="104" t="s">
        <v>152</v>
      </c>
      <c r="D185" s="104">
        <v>38</v>
      </c>
      <c r="E185" s="78"/>
      <c r="F185" s="59">
        <f t="shared" ref="F185:F191" si="5">D185*E185</f>
        <v>0</v>
      </c>
    </row>
    <row r="186" spans="1:6">
      <c r="A186" s="57" t="s">
        <v>370</v>
      </c>
      <c r="B186" s="84" t="s">
        <v>176</v>
      </c>
      <c r="C186" s="104" t="s">
        <v>152</v>
      </c>
      <c r="D186" s="104">
        <v>50</v>
      </c>
      <c r="E186" s="78"/>
      <c r="F186" s="59">
        <f t="shared" si="5"/>
        <v>0</v>
      </c>
    </row>
    <row r="187" spans="1:6">
      <c r="A187" s="57" t="s">
        <v>371</v>
      </c>
      <c r="B187" s="84" t="s">
        <v>177</v>
      </c>
      <c r="C187" s="104" t="s">
        <v>152</v>
      </c>
      <c r="D187" s="104">
        <v>105</v>
      </c>
      <c r="E187" s="78"/>
      <c r="F187" s="59">
        <f t="shared" si="5"/>
        <v>0</v>
      </c>
    </row>
    <row r="188" spans="1:6">
      <c r="A188" s="57" t="s">
        <v>372</v>
      </c>
      <c r="B188" s="84" t="s">
        <v>178</v>
      </c>
      <c r="C188" s="104" t="s">
        <v>152</v>
      </c>
      <c r="D188" s="104">
        <v>40</v>
      </c>
      <c r="E188" s="78"/>
      <c r="F188" s="59">
        <f t="shared" si="5"/>
        <v>0</v>
      </c>
    </row>
    <row r="189" spans="1:6">
      <c r="A189" s="57" t="s">
        <v>373</v>
      </c>
      <c r="B189" s="84" t="s">
        <v>179</v>
      </c>
      <c r="C189" s="104" t="s">
        <v>152</v>
      </c>
      <c r="D189" s="104">
        <v>58</v>
      </c>
      <c r="E189" s="78"/>
      <c r="F189" s="59">
        <f t="shared" si="5"/>
        <v>0</v>
      </c>
    </row>
    <row r="190" spans="1:6" ht="75.75" customHeight="1">
      <c r="A190" s="57" t="s">
        <v>374</v>
      </c>
      <c r="B190" s="23" t="s">
        <v>293</v>
      </c>
      <c r="C190" s="109"/>
      <c r="D190" s="109"/>
      <c r="E190" s="85"/>
      <c r="F190" s="81"/>
    </row>
    <row r="191" spans="1:6">
      <c r="A191" s="57" t="s">
        <v>375</v>
      </c>
      <c r="B191" s="84" t="s">
        <v>180</v>
      </c>
      <c r="C191" s="104" t="s">
        <v>152</v>
      </c>
      <c r="D191" s="104">
        <v>75</v>
      </c>
      <c r="E191" s="78"/>
      <c r="F191" s="59">
        <f t="shared" si="5"/>
        <v>0</v>
      </c>
    </row>
    <row r="192" spans="1:6">
      <c r="A192" s="57" t="s">
        <v>376</v>
      </c>
      <c r="B192" s="71" t="s">
        <v>181</v>
      </c>
      <c r="C192" s="104"/>
      <c r="D192" s="104"/>
      <c r="E192" s="64"/>
      <c r="F192" s="61"/>
    </row>
    <row r="193" spans="1:6" ht="105" customHeight="1">
      <c r="A193" s="57"/>
      <c r="B193" s="23" t="s">
        <v>182</v>
      </c>
      <c r="C193" s="111"/>
      <c r="D193" s="111"/>
      <c r="E193" s="83"/>
      <c r="F193" s="61"/>
    </row>
    <row r="194" spans="1:6">
      <c r="A194" s="57" t="s">
        <v>377</v>
      </c>
      <c r="B194" s="23" t="s">
        <v>183</v>
      </c>
      <c r="C194" s="104" t="s">
        <v>20</v>
      </c>
      <c r="D194" s="104">
        <v>40</v>
      </c>
      <c r="E194" s="78"/>
      <c r="F194" s="59">
        <f t="shared" ref="F194:F200" si="6">D194*E194</f>
        <v>0</v>
      </c>
    </row>
    <row r="195" spans="1:6" ht="90.75" customHeight="1">
      <c r="A195" s="57" t="s">
        <v>378</v>
      </c>
      <c r="B195" s="23" t="s">
        <v>184</v>
      </c>
      <c r="C195" s="104" t="s">
        <v>136</v>
      </c>
      <c r="D195" s="104">
        <v>14</v>
      </c>
      <c r="E195" s="78"/>
      <c r="F195" s="59">
        <f t="shared" si="6"/>
        <v>0</v>
      </c>
    </row>
    <row r="196" spans="1:6" ht="102">
      <c r="A196" s="57" t="s">
        <v>379</v>
      </c>
      <c r="B196" s="23" t="s">
        <v>284</v>
      </c>
      <c r="C196" s="104" t="s">
        <v>20</v>
      </c>
      <c r="D196" s="104">
        <v>4</v>
      </c>
      <c r="E196" s="78"/>
      <c r="F196" s="59">
        <f t="shared" si="6"/>
        <v>0</v>
      </c>
    </row>
    <row r="197" spans="1:6" ht="62.25" customHeight="1">
      <c r="A197" s="57" t="s">
        <v>380</v>
      </c>
      <c r="B197" s="23" t="s">
        <v>276</v>
      </c>
      <c r="C197" s="104" t="s">
        <v>136</v>
      </c>
      <c r="D197" s="104">
        <v>16</v>
      </c>
      <c r="E197" s="78"/>
      <c r="F197" s="59">
        <f t="shared" si="6"/>
        <v>0</v>
      </c>
    </row>
    <row r="198" spans="1:6" ht="76.5">
      <c r="A198" s="57" t="s">
        <v>381</v>
      </c>
      <c r="B198" s="23" t="s">
        <v>185</v>
      </c>
      <c r="C198" s="104" t="s">
        <v>136</v>
      </c>
      <c r="D198" s="104">
        <v>24</v>
      </c>
      <c r="E198" s="78"/>
      <c r="F198" s="59">
        <f t="shared" si="6"/>
        <v>0</v>
      </c>
    </row>
    <row r="199" spans="1:6" ht="49.5" customHeight="1">
      <c r="A199" s="57" t="s">
        <v>382</v>
      </c>
      <c r="B199" s="23" t="s">
        <v>186</v>
      </c>
      <c r="C199" s="104" t="s">
        <v>136</v>
      </c>
      <c r="D199" s="104">
        <v>12</v>
      </c>
      <c r="E199" s="78"/>
      <c r="F199" s="61">
        <f t="shared" si="6"/>
        <v>0</v>
      </c>
    </row>
    <row r="200" spans="1:6" ht="95.25" customHeight="1">
      <c r="A200" s="57" t="s">
        <v>383</v>
      </c>
      <c r="B200" s="23" t="s">
        <v>201</v>
      </c>
      <c r="C200" s="104" t="s">
        <v>136</v>
      </c>
      <c r="D200" s="104">
        <v>4</v>
      </c>
      <c r="E200" s="78"/>
      <c r="F200" s="61">
        <f t="shared" si="6"/>
        <v>0</v>
      </c>
    </row>
    <row r="201" spans="1:6" ht="280.5" customHeight="1">
      <c r="A201" s="57" t="s">
        <v>384</v>
      </c>
      <c r="B201" s="23" t="s">
        <v>187</v>
      </c>
      <c r="C201" s="103" t="s">
        <v>97</v>
      </c>
      <c r="D201" s="103">
        <v>8</v>
      </c>
      <c r="E201" s="59"/>
      <c r="F201" s="59">
        <f t="shared" ref="F201:F206" si="7">E201*D201</f>
        <v>0</v>
      </c>
    </row>
    <row r="202" spans="1:6">
      <c r="A202" s="57" t="s">
        <v>385</v>
      </c>
      <c r="B202" s="86" t="s">
        <v>188</v>
      </c>
      <c r="C202" s="104"/>
      <c r="D202" s="104"/>
      <c r="E202" s="78"/>
      <c r="F202" s="61"/>
    </row>
    <row r="203" spans="1:6" ht="177" customHeight="1">
      <c r="A203" s="57" t="s">
        <v>399</v>
      </c>
      <c r="B203" s="23" t="s">
        <v>189</v>
      </c>
      <c r="C203" s="104" t="s">
        <v>136</v>
      </c>
      <c r="D203" s="104">
        <v>8</v>
      </c>
      <c r="E203" s="78"/>
      <c r="F203" s="59">
        <f t="shared" si="7"/>
        <v>0</v>
      </c>
    </row>
    <row r="204" spans="1:6" ht="78" customHeight="1">
      <c r="A204" s="57" t="s">
        <v>400</v>
      </c>
      <c r="B204" s="23" t="s">
        <v>190</v>
      </c>
      <c r="C204" s="104" t="s">
        <v>136</v>
      </c>
      <c r="D204" s="104">
        <v>4</v>
      </c>
      <c r="E204" s="78"/>
      <c r="F204" s="59">
        <f t="shared" si="7"/>
        <v>0</v>
      </c>
    </row>
    <row r="205" spans="1:6" ht="162" customHeight="1">
      <c r="A205" s="57" t="s">
        <v>401</v>
      </c>
      <c r="B205" s="23" t="s">
        <v>191</v>
      </c>
      <c r="C205" s="104" t="s">
        <v>136</v>
      </c>
      <c r="D205" s="104">
        <v>8</v>
      </c>
      <c r="E205" s="78"/>
      <c r="F205" s="59">
        <f t="shared" si="7"/>
        <v>0</v>
      </c>
    </row>
    <row r="206" spans="1:6" ht="165.75" customHeight="1">
      <c r="A206" s="57" t="s">
        <v>402</v>
      </c>
      <c r="B206" s="23" t="s">
        <v>192</v>
      </c>
      <c r="C206" s="104" t="s">
        <v>136</v>
      </c>
      <c r="D206" s="104">
        <v>6</v>
      </c>
      <c r="E206" s="78"/>
      <c r="F206" s="59">
        <f t="shared" si="7"/>
        <v>0</v>
      </c>
    </row>
    <row r="207" spans="1:6" ht="33.75" customHeight="1">
      <c r="A207" s="57" t="s">
        <v>386</v>
      </c>
      <c r="B207" s="23" t="s">
        <v>193</v>
      </c>
      <c r="C207" s="104"/>
      <c r="D207" s="104"/>
      <c r="E207" s="78"/>
      <c r="F207" s="61"/>
    </row>
    <row r="208" spans="1:6">
      <c r="A208" s="57" t="s">
        <v>387</v>
      </c>
      <c r="B208" s="87" t="s">
        <v>194</v>
      </c>
      <c r="C208" s="104" t="s">
        <v>136</v>
      </c>
      <c r="D208" s="104">
        <v>1</v>
      </c>
      <c r="E208" s="78"/>
      <c r="F208" s="59">
        <f>E208*D208</f>
        <v>0</v>
      </c>
    </row>
    <row r="209" spans="1:6">
      <c r="A209" s="57" t="s">
        <v>388</v>
      </c>
      <c r="B209" s="87" t="s">
        <v>195</v>
      </c>
      <c r="C209" s="104" t="s">
        <v>136</v>
      </c>
      <c r="D209" s="104">
        <v>1</v>
      </c>
      <c r="E209" s="78"/>
      <c r="F209" s="59">
        <f>E209*D209</f>
        <v>0</v>
      </c>
    </row>
    <row r="210" spans="1:6" ht="49.5" customHeight="1">
      <c r="A210" s="57" t="s">
        <v>389</v>
      </c>
      <c r="B210" s="23" t="s">
        <v>196</v>
      </c>
      <c r="C210" s="104"/>
      <c r="D210" s="104"/>
      <c r="E210" s="78"/>
      <c r="F210" s="61"/>
    </row>
    <row r="211" spans="1:6">
      <c r="A211" s="57" t="s">
        <v>403</v>
      </c>
      <c r="B211" s="23" t="s">
        <v>197</v>
      </c>
      <c r="C211" s="104" t="s">
        <v>198</v>
      </c>
      <c r="D211" s="104">
        <v>1</v>
      </c>
      <c r="E211" s="78"/>
      <c r="F211" s="59">
        <f>E211*D211</f>
        <v>0</v>
      </c>
    </row>
    <row r="212" spans="1:6" ht="39.75" customHeight="1">
      <c r="A212" s="57" t="s">
        <v>390</v>
      </c>
      <c r="B212" s="23" t="s">
        <v>199</v>
      </c>
      <c r="C212" s="104" t="s">
        <v>136</v>
      </c>
      <c r="D212" s="104">
        <v>9</v>
      </c>
      <c r="E212" s="78"/>
      <c r="F212" s="59">
        <f>E212*D212</f>
        <v>0</v>
      </c>
    </row>
    <row r="213" spans="1:6" ht="39" customHeight="1">
      <c r="A213" s="57" t="s">
        <v>391</v>
      </c>
      <c r="B213" s="23" t="s">
        <v>292</v>
      </c>
      <c r="C213" s="104" t="s">
        <v>136</v>
      </c>
      <c r="D213" s="104">
        <v>7</v>
      </c>
      <c r="E213" s="78"/>
      <c r="F213" s="59">
        <f>E213*D213</f>
        <v>0</v>
      </c>
    </row>
    <row r="214" spans="1:6" ht="37.5" customHeight="1">
      <c r="A214" s="57" t="s">
        <v>397</v>
      </c>
      <c r="B214" s="23" t="s">
        <v>200</v>
      </c>
      <c r="C214" s="104" t="s">
        <v>136</v>
      </c>
      <c r="D214" s="104">
        <v>5</v>
      </c>
      <c r="E214" s="78"/>
      <c r="F214" s="59">
        <f>E214*D214</f>
        <v>0</v>
      </c>
    </row>
    <row r="215" spans="1:6" ht="115.5" customHeight="1">
      <c r="A215" s="57" t="s">
        <v>398</v>
      </c>
      <c r="B215" s="26" t="s">
        <v>275</v>
      </c>
      <c r="C215" s="112" t="s">
        <v>274</v>
      </c>
      <c r="D215" s="112">
        <v>2000</v>
      </c>
      <c r="E215" s="59"/>
      <c r="F215" s="59">
        <f>E215*D215</f>
        <v>0</v>
      </c>
    </row>
    <row r="216" spans="1:6" ht="39" customHeight="1">
      <c r="A216" s="32"/>
      <c r="B216" s="122" t="s">
        <v>392</v>
      </c>
      <c r="C216" s="122"/>
      <c r="D216" s="122"/>
      <c r="E216" s="122"/>
      <c r="F216" s="33">
        <f>SUM(F170:F215)</f>
        <v>0</v>
      </c>
    </row>
    <row r="217" spans="1:6" ht="20.25" customHeight="1">
      <c r="A217" s="50"/>
      <c r="B217" s="124" t="s">
        <v>291</v>
      </c>
      <c r="C217" s="124"/>
      <c r="D217" s="124"/>
      <c r="E217" s="124"/>
      <c r="F217" s="51">
        <f>F216</f>
        <v>0</v>
      </c>
    </row>
    <row r="220" spans="1:6" ht="39.75" customHeight="1">
      <c r="A220" s="120" t="s">
        <v>282</v>
      </c>
      <c r="B220" s="120"/>
      <c r="C220" s="120"/>
      <c r="D220" s="120"/>
      <c r="E220" s="120"/>
      <c r="F220" s="120"/>
    </row>
    <row r="221" spans="1:6" ht="27.75" customHeight="1">
      <c r="A221" s="88" t="s">
        <v>87</v>
      </c>
      <c r="B221" s="121" t="s">
        <v>88</v>
      </c>
      <c r="C221" s="121"/>
      <c r="D221" s="121"/>
      <c r="E221" s="121"/>
      <c r="F221" s="89" t="s">
        <v>283</v>
      </c>
    </row>
    <row r="222" spans="1:6" ht="32.25" customHeight="1">
      <c r="A222" s="90">
        <v>1</v>
      </c>
      <c r="B222" s="117" t="s">
        <v>279</v>
      </c>
      <c r="C222" s="117"/>
      <c r="D222" s="117"/>
      <c r="E222" s="117"/>
      <c r="F222" s="91">
        <f>F86</f>
        <v>0</v>
      </c>
    </row>
    <row r="223" spans="1:6" ht="32.25" customHeight="1">
      <c r="A223" s="90">
        <v>2</v>
      </c>
      <c r="B223" s="117" t="s">
        <v>280</v>
      </c>
      <c r="C223" s="117"/>
      <c r="D223" s="117"/>
      <c r="E223" s="117"/>
      <c r="F223" s="91">
        <f>F165</f>
        <v>0</v>
      </c>
    </row>
    <row r="224" spans="1:6" ht="32.25" customHeight="1">
      <c r="A224" s="90">
        <v>3</v>
      </c>
      <c r="B224" s="118" t="s">
        <v>281</v>
      </c>
      <c r="C224" s="118"/>
      <c r="D224" s="118"/>
      <c r="E224" s="118"/>
      <c r="F224" s="91">
        <f>F217</f>
        <v>0</v>
      </c>
    </row>
    <row r="225" spans="1:6" ht="36.75" customHeight="1">
      <c r="A225" s="92"/>
      <c r="B225" s="119" t="s">
        <v>406</v>
      </c>
      <c r="C225" s="119"/>
      <c r="D225" s="119"/>
      <c r="E225" s="119"/>
      <c r="F225" s="93">
        <f>SUM(F222:F224)</f>
        <v>0</v>
      </c>
    </row>
    <row r="226" spans="1:6" ht="36.75" customHeight="1">
      <c r="A226" s="94"/>
      <c r="B226" s="95"/>
      <c r="C226" s="95"/>
      <c r="D226" s="95"/>
      <c r="E226" s="95"/>
      <c r="F226" s="96"/>
    </row>
    <row r="227" spans="1:6" ht="117" customHeight="1">
      <c r="A227" s="113" t="s">
        <v>404</v>
      </c>
      <c r="B227" s="114"/>
      <c r="C227" s="114"/>
      <c r="D227" s="114"/>
      <c r="E227" s="114"/>
      <c r="F227" s="115"/>
    </row>
  </sheetData>
  <sheetProtection algorithmName="SHA-512" hashValue="ozMZn7iTbHQTxUGX2keRqU1KDQI90bvJR+0iF30++GVT9ECk4QvOBWCbN5Nu6hmxXRvJI2ezmv0zmejvwO2FpA==" saltValue="zyL+dXmL2f2GRvYXZio4wQ==" spinCount="100000" sheet="1" objects="1" scenarios="1"/>
  <mergeCells count="53">
    <mergeCell ref="B31:F31"/>
    <mergeCell ref="B43:E43"/>
    <mergeCell ref="B44:F44"/>
    <mergeCell ref="B24:F24"/>
    <mergeCell ref="B23:E23"/>
    <mergeCell ref="A91:A99"/>
    <mergeCell ref="C91:C99"/>
    <mergeCell ref="D91:D99"/>
    <mergeCell ref="E91:E99"/>
    <mergeCell ref="A2:F2"/>
    <mergeCell ref="C6:C7"/>
    <mergeCell ref="D6:D7"/>
    <mergeCell ref="E6:E7"/>
    <mergeCell ref="F6:F7"/>
    <mergeCell ref="A6:A7"/>
    <mergeCell ref="B4:E4"/>
    <mergeCell ref="B10:E10"/>
    <mergeCell ref="B57:E57"/>
    <mergeCell ref="B58:F58"/>
    <mergeCell ref="B11:F11"/>
    <mergeCell ref="B30:E30"/>
    <mergeCell ref="F91:F99"/>
    <mergeCell ref="B86:E86"/>
    <mergeCell ref="B62:E62"/>
    <mergeCell ref="B63:F63"/>
    <mergeCell ref="B73:E73"/>
    <mergeCell ref="B74:F74"/>
    <mergeCell ref="B85:E85"/>
    <mergeCell ref="B88:E88"/>
    <mergeCell ref="B167:E167"/>
    <mergeCell ref="B168:F168"/>
    <mergeCell ref="A170:A171"/>
    <mergeCell ref="A100:A103"/>
    <mergeCell ref="A115:A122"/>
    <mergeCell ref="A123:A124"/>
    <mergeCell ref="B139:E139"/>
    <mergeCell ref="B140:E140"/>
    <mergeCell ref="A227:F227"/>
    <mergeCell ref="C1:F1"/>
    <mergeCell ref="B222:E222"/>
    <mergeCell ref="B223:E223"/>
    <mergeCell ref="B224:E224"/>
    <mergeCell ref="B225:E225"/>
    <mergeCell ref="A220:F220"/>
    <mergeCell ref="B221:E221"/>
    <mergeCell ref="B150:E150"/>
    <mergeCell ref="A175:A176"/>
    <mergeCell ref="A183:A184"/>
    <mergeCell ref="B216:E216"/>
    <mergeCell ref="B217:E217"/>
    <mergeCell ref="B151:F151"/>
    <mergeCell ref="B164:E164"/>
    <mergeCell ref="B165:E165"/>
  </mergeCells>
  <phoneticPr fontId="13" type="noConversion"/>
  <printOptions horizontalCentered="1"/>
  <pageMargins left="0.39370078740157483" right="7.874015748031496E-2" top="1.1811023622047245" bottom="0.39370078740157483" header="0.27559055118110237" footer="3.937007874015748E-2"/>
  <pageSetup paperSize="9" scale="80" fitToHeight="0" orientation="portrait" horizontalDpi="300" verticalDpi="300" r:id="rId1"/>
  <headerFooter alignWithMargins="0">
    <oddFooter>&amp;C&amp;P</oddFooter>
  </headerFooter>
  <ignoredErrors>
    <ignoredError sqref="F73"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outs:outSpaceData xmlns:outs="http://schemas.microsoft.com/office/2009/outspace/metadata">
  <outs:relatedDates>
    <outs:relatedDate>
      <outs:type>3</outs:type>
      <outs:displayName>Last Modified</outs:displayName>
      <outs:dateTime>2010-05-16T21:43:17Z</outs:dateTime>
      <outs:isPinned>true</outs:isPinned>
    </outs:relatedDate>
    <outs:relatedDate>
      <outs:type>2</outs:type>
      <outs:displayName>Created</outs:displayName>
      <outs:dateTime>2006-09-16T00:00:00Z</outs:dateTime>
      <outs:isPinned>true</outs:isPinned>
    </outs:relatedDate>
    <outs:relatedDate>
      <outs:type>4</outs:type>
      <outs:displayName>Last Printed</outs:displayName>
      <outs:dateTime>2010-02-17T09:14:40Z</outs:dateTime>
      <outs:isPinned>true</outs:isPinned>
    </outs:relatedDate>
  </outs:relatedDates>
  <outs:relatedDocuments>
    <outs:relatedDocument>
      <outs:type>2</outs:type>
      <outs:displayName>Other documents in current folder</outs:displayName>
      <outs:uri/>
      <outs:isPinned>true</outs:isPinned>
    </outs:relatedDocument>
  </outs:relatedDocuments>
  <outs:relatedPeople>
    <outs:relatedPeopleItem>
      <outs:category>Author</outs:category>
      <outs:people/>
      <outs:source>0</outs:source>
      <outs:isPinned>true</outs:isPinned>
    </outs:relatedPeopleItem>
    <outs:relatedPeopleItem>
      <outs:category>Last modified by</outs:category>
      <outs:people/>
      <outs:source>0</outs:source>
      <outs:isPinned>true</outs:isPinned>
    </outs:relatedPeopleItem>
    <outs:relatedPeopleItem>
      <outs:category>Manager</outs:category>
      <outs:people/>
      <outs:source>0</outs:source>
      <outs:isPinned>false</outs:isPinned>
    </outs:relatedPeopleItem>
  </outs:relatedPeople>
  <propertyMetadataList xmlns="http://schemas.microsoft.com/office/2009/outspace/metadata">
    <propertyMetadata>
      <type>0</type>
      <propertyId>2228224</propertyId>
      <propertyName/>
      <isPinned>true</isPinned>
    </propertyMetadata>
    <propertyMetadata>
      <type>0</type>
      <propertyId>14</propertyId>
      <propertyName/>
      <isPinned>true</isPinned>
    </propertyMetadata>
    <propertyMetadata>
      <type>0</type>
      <propertyId>8</propertyId>
      <propertyName/>
      <isPinned>true</isPinned>
    </propertyMetadata>
    <propertyMetadata>
      <type>0</type>
      <propertyId>6</propertyId>
      <propertyName/>
      <isPinned>false</isPinned>
    </propertyMetadata>
    <propertyMetadata>
      <type>0</type>
      <propertyId>655365</propertyId>
      <propertyName/>
      <isPinned>false</isPinned>
    </propertyMetadata>
    <propertyMetadata>
      <type>0</type>
      <propertyId>1</propertyId>
      <propertyName/>
      <isPinned>false</isPinned>
    </propertyMetadata>
    <propertyMetadata>
      <type>0</type>
      <propertyId>0</propertyId>
      <propertyName/>
      <isPinned>true</isPinned>
    </propertyMetadata>
    <propertyMetadata>
      <type>0</type>
      <propertyId>13</propertyId>
      <propertyName/>
      <isPinned>false</isPinned>
    </propertyMetadata>
    <propertyMetadata>
      <type>0</type>
      <propertyId>1179653</propertyId>
      <propertyName/>
      <isPinned>false</isPinned>
    </propertyMetadata>
    <propertyMetadata>
      <type>0</type>
      <propertyId>22</propertyId>
      <propertyName/>
      <isPinned>false</isPinned>
    </propertyMetadata>
  </propertyMetadataList>
  <outs:corruptMetadataWasLost/>
</outs:outSpaceData>
</file>

<file path=customXml/itemProps1.xml><?xml version="1.0" encoding="utf-8"?>
<ds:datastoreItem xmlns:ds="http://schemas.openxmlformats.org/officeDocument/2006/customXml" ds:itemID="{58B685AF-EBDF-497B-BB81-6272E3C8C76C}">
  <ds:schemaRefs>
    <ds:schemaRef ds:uri="http://schemas.microsoft.com/office/2009/outspace/metadat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All BOQ</vt:lpstr>
      <vt:lpstr>'All BOQ'!Print_Area</vt:lpstr>
      <vt:lpstr>'All BOQ'!Print_Titles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2013-01-13T10:05:40Z</cp:lastPrinted>
  <dcterms:created xsi:type="dcterms:W3CDTF">2006-09-16T00:00:00Z</dcterms:created>
  <dcterms:modified xsi:type="dcterms:W3CDTF">2024-09-30T08:35:04Z</dcterms:modified>
</cp:coreProperties>
</file>