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4" documentId="8_{0102A0DC-CEF4-466F-BA83-6C57B1DBFE36}" xr6:coauthVersionLast="47" xr6:coauthVersionMax="47" xr10:uidLastSave="{4B168C10-F81A-4497-BB69-49259A874C7A}"/>
  <bookViews>
    <workbookView xWindow="-110" yWindow="-110" windowWidth="19420" windowHeight="11500" xr2:uid="{00000000-000D-0000-FFFF-FFFF00000000}"/>
  </bookViews>
  <sheets>
    <sheet name="Construction of Classrooms" sheetId="39" r:id="rId1"/>
  </sheets>
  <definedNames>
    <definedName name="_xlnm.Print_Area" localSheetId="0">'Construction of Classrooms'!$A$1:$F$131</definedName>
    <definedName name="_xlnm.Print_Titles" localSheetId="0">'Construction of Classrooms'!$3:$3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9" l="1"/>
  <c r="F8" i="39"/>
  <c r="F9" i="39"/>
  <c r="F10" i="39"/>
  <c r="F13" i="39"/>
  <c r="F14" i="39"/>
  <c r="F17" i="39"/>
  <c r="F18" i="39"/>
  <c r="F19" i="39"/>
  <c r="F20" i="39"/>
  <c r="F21" i="39"/>
  <c r="F22" i="39"/>
  <c r="F23" i="39"/>
  <c r="F24" i="39"/>
  <c r="F25" i="39"/>
  <c r="F26" i="39"/>
  <c r="F27" i="39"/>
  <c r="F30" i="39"/>
  <c r="F31" i="39"/>
  <c r="F32" i="39"/>
  <c r="F33" i="39"/>
  <c r="F34" i="39"/>
  <c r="F35" i="39"/>
  <c r="F36" i="39"/>
  <c r="F37" i="39"/>
  <c r="F38" i="39"/>
  <c r="F39" i="39"/>
  <c r="F42" i="39"/>
  <c r="F43" i="39"/>
  <c r="F44" i="39"/>
  <c r="F45" i="39"/>
  <c r="F46" i="39"/>
  <c r="F47" i="39"/>
  <c r="F48" i="39"/>
  <c r="F51" i="39"/>
  <c r="F112" i="39" s="1"/>
  <c r="F57" i="39"/>
  <c r="F58" i="39"/>
  <c r="F61" i="39"/>
  <c r="F62" i="39"/>
  <c r="F63" i="39"/>
  <c r="F64" i="39"/>
  <c r="F67" i="39"/>
  <c r="F69" i="39" s="1"/>
  <c r="F116" i="39" s="1"/>
  <c r="F68" i="39"/>
  <c r="F71" i="39"/>
  <c r="F72" i="39"/>
  <c r="F73" i="39"/>
  <c r="F74" i="39"/>
  <c r="F75" i="39"/>
  <c r="F76" i="39"/>
  <c r="F77" i="39"/>
  <c r="F78" i="39"/>
  <c r="F79" i="39"/>
  <c r="F80" i="39"/>
  <c r="F83" i="39"/>
  <c r="F84" i="39"/>
  <c r="F85" i="39"/>
  <c r="F86" i="39"/>
  <c r="F87" i="39"/>
  <c r="F88" i="39"/>
  <c r="F89" i="39"/>
  <c r="F90" i="39"/>
  <c r="F91" i="39"/>
  <c r="F92" i="39"/>
  <c r="F95" i="39"/>
  <c r="F96" i="39"/>
  <c r="F97" i="39"/>
  <c r="F98" i="39"/>
  <c r="F99" i="39"/>
  <c r="F102" i="39"/>
  <c r="F120" i="39" s="1"/>
  <c r="F5" i="39"/>
  <c r="F106" i="39" s="1"/>
  <c r="F65" i="39" l="1"/>
  <c r="F115" i="39" s="1"/>
  <c r="F59" i="39"/>
  <c r="F114" i="39" s="1"/>
  <c r="F93" i="39"/>
  <c r="F118" i="39" s="1"/>
  <c r="F15" i="39"/>
  <c r="F108" i="39" s="1"/>
  <c r="F28" i="39"/>
  <c r="F109" i="39" s="1"/>
  <c r="F40" i="39"/>
  <c r="F110" i="39" s="1"/>
  <c r="F49" i="39"/>
  <c r="F11" i="39"/>
  <c r="F107" i="39" s="1"/>
  <c r="F81" i="39"/>
  <c r="F117" i="39" s="1"/>
  <c r="F100" i="39"/>
  <c r="F119" i="39" s="1"/>
  <c r="F111" i="39" l="1"/>
  <c r="F113" i="39" s="1"/>
  <c r="F52" i="39"/>
  <c r="F121" i="39"/>
  <c r="F122" i="39" l="1"/>
  <c r="F103" i="39"/>
</calcChain>
</file>

<file path=xl/sharedStrings.xml><?xml version="1.0" encoding="utf-8"?>
<sst xmlns="http://schemas.openxmlformats.org/spreadsheetml/2006/main" count="302" uniqueCount="168">
  <si>
    <t>#</t>
  </si>
  <si>
    <t>Item Description</t>
  </si>
  <si>
    <t>Unit</t>
  </si>
  <si>
    <t>Qty.</t>
  </si>
  <si>
    <t>A</t>
  </si>
  <si>
    <t>Site Preparation</t>
  </si>
  <si>
    <t>B</t>
  </si>
  <si>
    <t>B2</t>
  </si>
  <si>
    <t>C</t>
  </si>
  <si>
    <r>
      <t>Masonry works:</t>
    </r>
    <r>
      <rPr>
        <sz val="11"/>
        <rFont val="Calibri"/>
        <family val="2"/>
        <scheme val="minor"/>
      </rPr>
      <t xml:space="preserve"> Including provision of material, erection, pointing, curing with all necessary work according to section  (5) of I.G.T.S., drawings, and instructions of the site engineer.  </t>
    </r>
  </si>
  <si>
    <t>C1</t>
  </si>
  <si>
    <t>D</t>
  </si>
  <si>
    <t>D1</t>
  </si>
  <si>
    <t>D2</t>
  </si>
  <si>
    <t>D3</t>
  </si>
  <si>
    <t>D4</t>
  </si>
  <si>
    <t>D5</t>
  </si>
  <si>
    <t>D6</t>
  </si>
  <si>
    <t>ml</t>
  </si>
  <si>
    <t>D7</t>
  </si>
  <si>
    <t>D8</t>
  </si>
  <si>
    <t>D9</t>
  </si>
  <si>
    <t>No.</t>
  </si>
  <si>
    <t>E</t>
  </si>
  <si>
    <t xml:space="preserve">FINISHING: Including provision of all necessary materials, works and curing to do the finishing works. The works should be done according to section 10, &amp; 14 of I.G.T.S, drawings and instructions of site engineer with all necessary works, and use SBR at a rate of 200gr per m2. </t>
  </si>
  <si>
    <t>E1</t>
  </si>
  <si>
    <t>E2</t>
  </si>
  <si>
    <t>E3</t>
  </si>
  <si>
    <t>E4</t>
  </si>
  <si>
    <t>E5</t>
  </si>
  <si>
    <r>
      <rPr>
        <b/>
        <sz val="10"/>
        <color rgb="FF000000"/>
        <rFont val="Calibri"/>
        <family val="2"/>
      </rPr>
      <t>Acrylic internal paint:</t>
    </r>
    <r>
      <rPr>
        <sz val="10"/>
        <color rgb="FF000000"/>
        <rFont val="Calibri"/>
        <family val="2"/>
      </rPr>
      <t xml:space="preserve"> Provide materials and staff to paint the interior walls of the building with Acrylic painting (color approved by the site engineer) three layers after prime coat with all the required works to make the wall fair-face before painting using paste or any works needed as indicated by the site engineer. The work should be done according to IGTS. 
</t>
    </r>
    <r>
      <rPr>
        <sz val="10"/>
        <color rgb="FFFF0000"/>
        <rFont val="Calibri"/>
        <family val="2"/>
      </rPr>
      <t>Note: Products must be ISO 9001 certified for quality management.</t>
    </r>
  </si>
  <si>
    <t>E6</t>
  </si>
  <si>
    <r>
      <rPr>
        <b/>
        <sz val="10"/>
        <color rgb="FF000000"/>
        <rFont val="Calibri"/>
        <family val="2"/>
        <scheme val="minor"/>
      </rPr>
      <t xml:space="preserve">External painting(Silicone): </t>
    </r>
    <r>
      <rPr>
        <sz val="10"/>
        <color rgb="FF000000"/>
        <rFont val="Calibri"/>
        <family val="2"/>
        <scheme val="minor"/>
      </rPr>
      <t xml:space="preserve">Provide materials and Painting with External painting (color approved by the site engineer) three layers after prime coat for the areas indicated in the drawings (for exterior walls). The work should be done according to the site engineer's specifications, drawings, and instructions.
</t>
    </r>
    <r>
      <rPr>
        <sz val="10"/>
        <color rgb="FFFF0000"/>
        <rFont val="Calibri"/>
        <family val="2"/>
        <scheme val="minor"/>
      </rPr>
      <t>Note: Products must be ISO 9001 certified for quality management.</t>
    </r>
  </si>
  <si>
    <t>E7</t>
  </si>
  <si>
    <t>E8</t>
  </si>
  <si>
    <t>E9</t>
  </si>
  <si>
    <t>F</t>
  </si>
  <si>
    <t>Doors &amp; Windows: Providing all necessary materials and installing doors according to sections 11, 12, 13 of I.G.T.S, details, and instructions of site engineer with all necessary works, prior samples should be approved by site engineer.</t>
  </si>
  <si>
    <t>F1</t>
  </si>
  <si>
    <t>F2</t>
  </si>
  <si>
    <t>F3</t>
  </si>
  <si>
    <r>
      <rPr>
        <b/>
        <sz val="10"/>
        <color rgb="FF000000"/>
        <rFont val="Calibri"/>
        <family val="2"/>
      </rPr>
      <t>Aluminum Windows:</t>
    </r>
    <r>
      <rPr>
        <sz val="10"/>
        <color rgb="FF000000"/>
        <rFont val="Calibri"/>
        <family val="2"/>
      </rPr>
      <t xml:space="preserve"> Supply material and install Aluminum windows using a wide section 6cm profile width with a 2mm profile thickness plate. The price includes fixing a 4x3cm 3mm thickness steel pipe frame to the wall, a Double glass pan (4mm+6mm) thickness, ordinary or mushajar, rubber, handle, flywire mesh for opening Areas, cleaning the glasses by machine before composing.</t>
    </r>
  </si>
  <si>
    <t>M.L</t>
  </si>
  <si>
    <t>F5</t>
  </si>
  <si>
    <r>
      <rPr>
        <b/>
        <sz val="10"/>
        <color rgb="FF000000"/>
        <rFont val="Calibri"/>
        <family val="2"/>
      </rPr>
      <t>Sign board:</t>
    </r>
    <r>
      <rPr>
        <sz val="10"/>
        <color rgb="FF000000"/>
        <rFont val="Calibri"/>
        <family val="2"/>
      </rPr>
      <t xml:space="preserve"> Supply and install steel sign board (2.5mX1.5m) plate gage 18, with steel angle frame (1.25x1.25) inch
(3mm) thickness, with one anti-rust paint layer and two approved color oil paints. The price includes printing the school's name. DoE and UNHCR logos with the foundation year in detail.</t>
    </r>
  </si>
  <si>
    <t>G</t>
  </si>
  <si>
    <t>Flooring: (Including provision of materials, works, curing and installation) the work should be done according to the sections 6 and 9 of I.G.T.S. drawings,  and instructions of site engineer with all necessary works.</t>
  </si>
  <si>
    <r>
      <t xml:space="preserve">ELECTRICAL INSTALLATIONS: </t>
    </r>
    <r>
      <rPr>
        <sz val="11"/>
        <rFont val="Calibri"/>
        <family val="2"/>
        <scheme val="minor"/>
      </rPr>
      <t xml:space="preserve">Electrical points including provision and installation of all </t>
    </r>
    <r>
      <rPr>
        <sz val="11"/>
        <color rgb="FFFF0000"/>
        <rFont val="Calibri"/>
        <family val="2"/>
        <scheme val="minor"/>
      </rPr>
      <t>wiring ( three lines Line, Neutral and earth ). 1.5 mm2  for illumination and 2.5 mm2  for the rest), inside</t>
    </r>
    <r>
      <rPr>
        <strike/>
        <sz val="11"/>
        <color rgb="FFFF0000"/>
        <rFont val="Calibri"/>
        <family val="2"/>
        <scheme val="minor"/>
      </rPr>
      <t xml:space="preserve"> </t>
    </r>
    <r>
      <rPr>
        <sz val="11"/>
        <color rgb="FFFF0000"/>
        <rFont val="Calibri"/>
        <family val="2"/>
        <scheme val="minor"/>
      </rPr>
      <t>PVC conduits 20-25 mm with thickness 1.8 mm galvanized boxes 0.9 mm thickness</t>
    </r>
    <r>
      <rPr>
        <sz val="11"/>
        <rFont val="Calibri"/>
        <family val="2"/>
        <scheme val="minor"/>
      </rPr>
      <t xml:space="preserve"> cables should be laid inside PVC pipes.   All work should be done according to the specifications and instructions of a supervisor engineer.  
- </t>
    </r>
    <r>
      <rPr>
        <sz val="11"/>
        <color rgb="FFFF0000"/>
        <rFont val="Calibri"/>
        <family val="2"/>
        <scheme val="minor"/>
      </rPr>
      <t xml:space="preserve">The contractor is responsible for designing all electrical boards and networks and submitting them to UNHCR TU for approval before starting the works.  </t>
    </r>
    <r>
      <rPr>
        <b/>
        <sz val="11"/>
        <color rgb="FFFF0000"/>
        <rFont val="Calibri"/>
        <family val="2"/>
        <scheme val="minor"/>
      </rPr>
      <t xml:space="preserve">
</t>
    </r>
  </si>
  <si>
    <t>A1</t>
  </si>
  <si>
    <t>L.S</t>
  </si>
  <si>
    <t>C2</t>
  </si>
  <si>
    <t>F4</t>
  </si>
  <si>
    <t>G1</t>
  </si>
  <si>
    <r>
      <rPr>
        <b/>
        <sz val="10"/>
        <rFont val="Calibri"/>
        <family val="2"/>
      </rPr>
      <t>Beams:</t>
    </r>
    <r>
      <rPr>
        <sz val="10"/>
        <rFont val="Calibri"/>
        <family val="2"/>
      </rPr>
      <t xml:space="preserve"> Provide all materials and cast reinforced concrete (ready mix C25) for beams, lintels according to drawings, specifications and instructions of site engineer.</t>
    </r>
  </si>
  <si>
    <r>
      <t xml:space="preserve">Cement plastering: </t>
    </r>
    <r>
      <rPr>
        <sz val="10"/>
        <color rgb="FF000000"/>
        <rFont val="Calibri"/>
        <family val="2"/>
      </rPr>
      <t>Providing materials, staff and plastering with cement sand mortar 1:3,  three layers (cement splatter dash, kafmal, saf ) 20mm thick min at inside and outside the building the final layer should be very smooth, using aluminum straight edges for plastering guides. Using SBR at a rate of 200gr per m2, the price includes fixing steel wire mesh for the edges between walls and columns.</t>
    </r>
  </si>
  <si>
    <r>
      <rPr>
        <b/>
        <sz val="10"/>
        <color rgb="FF000000"/>
        <rFont val="Calibri"/>
        <family val="2"/>
      </rPr>
      <t>Drain water Pipe:</t>
    </r>
    <r>
      <rPr>
        <sz val="10"/>
        <color rgb="FF000000"/>
        <rFont val="Calibri"/>
        <family val="2"/>
      </rPr>
      <t xml:space="preserve"> Provide materials and fix galvanized steel pipes 3" diameter for rainwater vertical draining from the roof with all fittings and accessories.</t>
    </r>
  </si>
  <si>
    <t>B4</t>
  </si>
  <si>
    <r>
      <rPr>
        <b/>
        <sz val="10"/>
        <rFont val="Calibri"/>
        <family val="2"/>
      </rPr>
      <t xml:space="preserve">Polystyrene XPS Styrofoam: </t>
    </r>
    <r>
      <rPr>
        <sz val="10"/>
        <rFont val="Calibri"/>
        <family val="2"/>
      </rPr>
      <t>Provide materials, fixing and laying Styrofoam 5cm thickness (high density not less than 25kg/m3), under the ceiling according to specification, the drawings and instructions of the site engineer.</t>
    </r>
  </si>
  <si>
    <r>
      <t xml:space="preserve">CONCRETE WORKS: Including supply of materials (steel reinforcement, connection steel wires, </t>
    </r>
    <r>
      <rPr>
        <b/>
        <sz val="11"/>
        <color rgb="FFFF0000"/>
        <rFont val="Calibri"/>
        <family val="2"/>
        <scheme val="minor"/>
      </rPr>
      <t>Ready mix concrete</t>
    </r>
    <r>
      <rPr>
        <b/>
        <sz val="11"/>
        <rFont val="Calibri"/>
        <family val="2"/>
        <scheme val="minor"/>
      </rPr>
      <t xml:space="preserve">, plastic cover for fixing the steel reinforcement in the proper level, bolts, nuts, washers, G. I. pipes, etc.), and all necessary works, according to the section  (600) of I.G.T.S, drawings and instructions of the site engineer.  
1- All support for wooden forms work should be steel (jacks).  
2-  All steel bar must be according to ASTM A 615 Fy = 420 Mpa for all steel bars. </t>
    </r>
    <r>
      <rPr>
        <b/>
        <sz val="11"/>
        <color rgb="FFFF0000"/>
        <rFont val="Calibri"/>
        <family val="2"/>
        <scheme val="minor"/>
      </rPr>
      <t>(Tensile test required)</t>
    </r>
    <r>
      <rPr>
        <b/>
        <sz val="11"/>
        <rFont val="Calibri"/>
        <family val="2"/>
        <scheme val="minor"/>
      </rPr>
      <t xml:space="preserve">
3. Allowable bearing capacity of soil = 120 KN / m2  (assumed).    
4. concrete compressive strength at 28 days based on standard 150 mm cubes should not be less than </t>
    </r>
    <r>
      <rPr>
        <b/>
        <sz val="11"/>
        <color rgb="FFFF0000"/>
        <rFont val="Calibri"/>
        <family val="2"/>
        <scheme val="minor"/>
      </rPr>
      <t xml:space="preserve">25MPa for slab and 30MPa for foundation (Compressive test required). </t>
    </r>
    <r>
      <rPr>
        <b/>
        <sz val="11"/>
        <rFont val="Calibri"/>
        <family val="2"/>
        <scheme val="minor"/>
      </rPr>
      <t xml:space="preserve">
5. The reinforcement details should be according to ACI detailing manual 2004. 
6.All formworks must be made of plywood or standard forms (not local way) for all structural parts.</t>
    </r>
  </si>
  <si>
    <t xml:space="preserve">Supply, install and test FDB Circuit breaker, 12 lines (Different circuit breakers), with main 90Amps (Approved type), including connections, interconnections, painting, lettering, loop earth etc. as required. The price includes provision of a protection box. </t>
  </si>
  <si>
    <r>
      <t xml:space="preserve">Gypsum plastering for the block walls inside the rooms: </t>
    </r>
    <r>
      <rPr>
        <sz val="10"/>
        <color rgb="FF000000"/>
        <rFont val="Calibri"/>
        <family val="2"/>
      </rPr>
      <t>Supplying materials and plastering with gypsum using gypsum approved by the site engineer in 2 layers with a minimum thickness of 25mm, using aluminum straight edges for plastering guides each 80 cm for walls and roofs and the area indicated in the drawings, also fixing steel wire mesh, and then using one layer of cement plastering to cover the wire mesh. </t>
    </r>
  </si>
  <si>
    <r>
      <t xml:space="preserve">Gypsum false ceiling: </t>
    </r>
    <r>
      <rPr>
        <sz val="10"/>
        <color rgb="FF000000"/>
        <rFont val="Calibri"/>
        <family val="2"/>
        <scheme val="minor"/>
      </rPr>
      <t xml:space="preserve">Provide materials and fix gypsum false ceiling 60*60cm. The price includes hanging beams (Skka 38 mm height) every 120cm by screw, rod steel fisher, rod 3mm, connecting the beams by Skka 120cm,60cm long (32mm height), and all necessary works. </t>
    </r>
  </si>
  <si>
    <r>
      <rPr>
        <b/>
        <sz val="10"/>
        <color rgb="FF000000"/>
        <rFont val="Calibri"/>
        <family val="2"/>
        <scheme val="minor"/>
      </rPr>
      <t xml:space="preserve">Roof treatment: </t>
    </r>
    <r>
      <rPr>
        <sz val="10"/>
        <color rgb="FF000000"/>
        <rFont val="Calibri"/>
        <family val="2"/>
        <scheme val="minor"/>
      </rPr>
      <t>Supply materials, equipment, and skilled labor for coating the surface with ceiling insulation material  (UV resistant) using (Perlite) at a rate of 3 cm. The price includes cleaning and treating the surface well and coating the ceiling using a prime coat before starting the process of applying thermal insulation to the surface and then applying thermal insulation on the entire surface with a height of 25 cm of the wall, and then coating the surface with acrylic material of well-known origin with layers.</t>
    </r>
  </si>
  <si>
    <t>B5</t>
  </si>
  <si>
    <t>Supply, install, and test electric Ceiling Fan with the regulator(Panasonic, Toshiba, or equivalent). The price includes installing the electrical points by isolation copper wire 1.5 mm2 and 10mm steel bar for hanging the fan according to the instructions of the supervisor electrical engineer.</t>
  </si>
  <si>
    <r>
      <t>Skirting:</t>
    </r>
    <r>
      <rPr>
        <sz val="10"/>
        <color rgb="FF000000"/>
        <rFont val="Calibri"/>
        <family val="2"/>
        <scheme val="minor"/>
      </rPr>
      <t xml:space="preserve"> Supply materials and skirting in rooms using porcelain tiles (15 cm height) and tile adhesive materials (Kalakem flex type) according to the drawings and instructions of the site engineer. </t>
    </r>
  </si>
  <si>
    <r>
      <rPr>
        <b/>
        <sz val="10"/>
        <color rgb="FF000000"/>
        <rFont val="Calibri"/>
        <family val="2"/>
        <scheme val="minor"/>
      </rPr>
      <t xml:space="preserve">Oil Painting: </t>
    </r>
    <r>
      <rPr>
        <sz val="10"/>
        <color rgb="FF000000"/>
        <rFont val="Calibri"/>
        <family val="2"/>
        <scheme val="minor"/>
      </rPr>
      <t>Provide materials and Painting 120 cm Height using oil paint (color approved by the site engineer), (Matte light color), 3 layers 1.2 m  high for the classrooms.</t>
    </r>
  </si>
  <si>
    <r>
      <rPr>
        <b/>
        <sz val="10"/>
        <color rgb="FF000000"/>
        <rFont val="Calibri"/>
        <family val="2"/>
      </rPr>
      <t>Raft foundation</t>
    </r>
    <r>
      <rPr>
        <sz val="10"/>
        <color rgb="FF000000"/>
        <rFont val="Calibri"/>
        <family val="2"/>
      </rPr>
      <t>: Provide all materials and cast reinforced concrete (ready mix C30) for a raft foundation with reinforcement 12mm dia steel bar @25cmc/c two layers for both directions, ensuring the concrete thickness of 30cm according to the drawings, fair face surfaces using copter machine and vibrator during casting and all the required works should be conducted as per the standard specifications and instructions of supervisor engineer.</t>
    </r>
  </si>
  <si>
    <r>
      <rPr>
        <b/>
        <sz val="10"/>
        <rFont val="Calibri"/>
        <family val="2"/>
      </rPr>
      <t xml:space="preserve">Slabs: </t>
    </r>
    <r>
      <rPr>
        <sz val="10"/>
        <rFont val="Calibri"/>
        <family val="2"/>
      </rPr>
      <t>Provide all materials and cast reinforced concrete(ready mix C 25) for the building slab, 18cm thick, with all the required works. The price includes casting the parapet of the slab (marad) (30x20 cm).
Note: All the roofs must be treated and smoothened by a copter instrument and using a vibrator during casting.</t>
    </r>
  </si>
  <si>
    <r>
      <t>M</t>
    </r>
    <r>
      <rPr>
        <vertAlign val="superscript"/>
        <sz val="10"/>
        <rFont val="Calibri"/>
        <family val="2"/>
      </rPr>
      <t>3</t>
    </r>
  </si>
  <si>
    <t>L.S.</t>
  </si>
  <si>
    <r>
      <rPr>
        <b/>
        <sz val="10"/>
        <rFont val="Calibri"/>
        <family val="2"/>
      </rPr>
      <t xml:space="preserve">Composite Doors: </t>
    </r>
    <r>
      <rPr>
        <sz val="10"/>
        <rFont val="Calibri"/>
        <family val="2"/>
      </rPr>
      <t xml:space="preserve">Providing and installing standard decorative high-quality Composite wooden doors HDF  Laminated thermoformed sheet water and fire-resistant coloured made,200 mm minimum frame thickness and 100mm cornice outer measurement, double faces wooden plywood, each face 8mm thickness, the sample should be provided for approval, The price includes installing 6 mm glass pans,  switch, gate lock, hinges, rubber, door stopper, and wooden frames, the price includes covering the bottom of the door with 15 cm aluminium plat for two faces. </t>
    </r>
  </si>
  <si>
    <r>
      <t>M</t>
    </r>
    <r>
      <rPr>
        <vertAlign val="superscript"/>
        <sz val="10"/>
        <rFont val="Calibri"/>
        <family val="2"/>
      </rPr>
      <t>2</t>
    </r>
  </si>
  <si>
    <r>
      <rPr>
        <b/>
        <sz val="10"/>
        <rFont val="Calibri"/>
        <family val="2"/>
        <scheme val="minor"/>
      </rPr>
      <t xml:space="preserve">Curtain: </t>
    </r>
    <r>
      <rPr>
        <sz val="10"/>
        <rFont val="Calibri"/>
        <family val="2"/>
        <scheme val="minor"/>
      </rPr>
      <t>Provide materials,  &amp; install stand curtain (Zebra Type) approved materials with all accessors.</t>
    </r>
  </si>
  <si>
    <t>F7</t>
  </si>
  <si>
    <t>F6</t>
  </si>
  <si>
    <t>Supply, install, and test a split AC unit (24,000 BTU) (inverter technology and Ampere Control); the work also includes installing a 32-amp Amp residual current circuit breaker with overcurrent protection (RCBO) and connecting it with the electrical source using (2X4) mm2 cable with all accessories. The price also includes fixing PVC 3'' pipe with slab casting or coring the wall using a proper machine (if needed) and filling the hole with foam and adequate cover. The price includes fixing and suspending the outdoor unit on the wall or making a proper steel stand.</t>
  </si>
  <si>
    <r>
      <rPr>
        <sz val="10"/>
        <color rgb="FF000000"/>
        <rFont val="Calibri"/>
        <family val="2"/>
      </rPr>
      <t xml:space="preserve">LED Light (60x60cm): Supply materials, install, connect, and test electrical LED lights (60x60cm)(50-80 W) with all annexed parts using (2x1.5)mm2 wires inside false ceiling (daylight type) with switch on/off all (2-3) lamp controlled by one button.   </t>
    </r>
  </si>
  <si>
    <r>
      <rPr>
        <sz val="10"/>
        <color rgb="FF000000"/>
        <rFont val="Calibri"/>
        <family val="2"/>
      </rPr>
      <t>LED 18Watt (outdoor): Supply, install and test lighting points LED 18Watt (outdoor) IP 65 with all required using (single wires 1.5mm²   with a suitable cable tray or cable conduit). The price includes installing photocells.</t>
    </r>
  </si>
  <si>
    <r>
      <rPr>
        <sz val="10"/>
        <color rgb="FF000000"/>
        <rFont val="Calibri"/>
        <family val="2"/>
      </rPr>
      <t>Plug Socket 13 Amp: Supply materials, install and test socket 13amp. (samples required for final approval) using (single wires 2.5mm² with a suitable cable tray or cable conduit).</t>
    </r>
  </si>
  <si>
    <t>D10</t>
  </si>
  <si>
    <t>D11</t>
  </si>
  <si>
    <t>Supply, install, and test evaporative Air Cooler With a large air delivery rate of up to 18,000 m3/hr, cool an area of up to 2,500 sq. ft. The cooler features a high-quality honeycomb cooling pad with Case/Shell Material: PP, UV-proof, plastic cabinet,anti-corrosion, and anti-aging. fully automatic control panel that allows you to adjust the speed and cooling settings as per requirements. The Pluto air cooler has a durable and sturdy body that is made of high-quality materials, making it a reliable and long-lasting cooling solution.</t>
  </si>
  <si>
    <r>
      <rPr>
        <b/>
        <sz val="10"/>
        <color rgb="FF000000"/>
        <rFont val="Calibri"/>
        <family val="2"/>
      </rPr>
      <t>Metal Door(QASA):</t>
    </r>
    <r>
      <rPr>
        <sz val="10"/>
        <color rgb="FF000000"/>
        <rFont val="Calibri"/>
        <family val="2"/>
      </rPr>
      <t xml:space="preserve"> Provide and install decorative metal doors (QASA) of an approved type, for the rooms, double-faced of plate thickness 1.50mm including glass pans, door frame 13.5*4.5cm 2.5mm thickness, film-coated residential steel entrance door glassy finished style, including special switch, gate lock, door stopper, rubber, polycarbonate filled, special guard bar, thermal paint, and metal frames 6*22cm, Mercury glass 15x40cm with 3 cm Styrofoam polystyrene inside the door, Central lock system, with additional horizontal a lock with three concealed hinges with all necessary works, samples required for final approval. </t>
    </r>
  </si>
  <si>
    <t>B3</t>
  </si>
  <si>
    <r>
      <rPr>
        <b/>
        <sz val="10"/>
        <rFont val="Calibri"/>
        <family val="2"/>
      </rPr>
      <t xml:space="preserve">MDF Wooden Panels: </t>
    </r>
    <r>
      <rPr>
        <sz val="10"/>
        <rFont val="Calibri"/>
        <family val="2"/>
      </rPr>
      <t xml:space="preserve"> to protect the walls with  18mm thickness and 15 cm Hight for classrooms; the price includes fixing the wall by using screw bolts, each 30cm and covering the hole with a proper sticker.</t>
    </r>
  </si>
  <si>
    <t>M.L.</t>
  </si>
  <si>
    <t>E10</t>
  </si>
  <si>
    <t>Supply, install, and test copper cable (4 x 10 mm2) with an insulator to connect the distribution boards with the main board, inside 2" diameter PVC pipes in the ground, or suspended cable inside the cable tray with all required and necessary works (such as hidden manholes) dimensions (40 x 40) cm.</t>
  </si>
  <si>
    <t>Supply, install, and test split points using copper cable 4x6mm2 inside PVC pipe with electric switch 45 Amp , with using mini 32x3 Amp +10Amp with box, also install 3/4'' PVC pipe inside the wall for the water drain.</t>
  </si>
  <si>
    <r>
      <rPr>
        <b/>
        <u/>
        <sz val="10"/>
        <color rgb="FF000000"/>
        <rFont val="Calibri"/>
        <family val="2"/>
      </rPr>
      <t>Steel guard bars:</t>
    </r>
    <r>
      <rPr>
        <b/>
        <sz val="10"/>
        <color rgb="FF000000"/>
        <rFont val="Calibri"/>
        <family val="2"/>
      </rPr>
      <t xml:space="preserve"> </t>
    </r>
    <r>
      <rPr>
        <sz val="10"/>
        <color rgb="FF000000"/>
        <rFont val="Calibri"/>
        <family val="2"/>
      </rPr>
      <t>Provide and install metal guard bars windows, with primer and two layers of oil paint, using square bar 12 x 12 mm welded inside an angle frame 1.25"*1.25"*3mm, fixed by screw and fisha to the wall according to the details, and instructions of the site engineer.</t>
    </r>
  </si>
  <si>
    <r>
      <t>M</t>
    </r>
    <r>
      <rPr>
        <vertAlign val="superscript"/>
        <sz val="10"/>
        <rFont val="Calibri"/>
        <family val="2"/>
        <scheme val="minor"/>
      </rPr>
      <t>2</t>
    </r>
  </si>
  <si>
    <t>Supply material, install, test and do earthing protection system for electric devices by using three copper rods 1.50m with dia 16mm inside three ground holes 80cm dia and 50cm deep and connecting the road with the mainboard by cable 1 X 16mm2 and distributed to (FDB) by 1 X 16mm2 finally by 1 X 2.5mm2 for sockets, the price includes concreting manhole 40*40cm with covering it and adding 5 Kg (humidity materials).</t>
  </si>
  <si>
    <t>Maintenance of the main distribution board of the school: Provide and istall a new board and install a circuit breaker of 120-amp, re-arrange the wiring, join and extend the cables (if needed) with all necessary accessories. All the work should be done according to the site requirements and instructions of the supervisor engineer.</t>
  </si>
  <si>
    <r>
      <rPr>
        <b/>
        <sz val="10"/>
        <rFont val="Calibri"/>
        <family val="2"/>
        <scheme val="minor"/>
      </rPr>
      <t>Demolishing and Demarcation:</t>
    </r>
    <r>
      <rPr>
        <sz val="10"/>
        <rFont val="Calibri"/>
        <family val="2"/>
        <scheme val="minor"/>
      </rPr>
      <t xml:space="preserve"> Provide machines and skilled labourers to demolish the existing room and required walls, loading and unloading work to transport the existing cabinet (5 cabinets (6x3m)) to the DOE warehouse according to Section 200 of I.G.T.S. and instructions of the site engineer. Removal of debris, grading, levelling to the appropriate level transporting resulting materials (Debris) to an appropriate location outside the municipality border and approved by the site engineer, also removing and transport and reinstall and establishing water network pipes and electrical networks and poles considering extra materials if needed, the price includes opening access road according to the work requirements.</t>
    </r>
  </si>
  <si>
    <r>
      <rPr>
        <b/>
        <sz val="10"/>
        <color rgb="FF000000"/>
        <rFont val="Calibri"/>
        <family val="2"/>
      </rPr>
      <t xml:space="preserve">Windows Frame: </t>
    </r>
    <r>
      <rPr>
        <sz val="10"/>
        <color rgb="FF000000"/>
        <rFont val="Calibri"/>
        <family val="2"/>
      </rPr>
      <t xml:space="preserve">Provide materials and cover the windows frame (four sides) and for the staircase with marble 2cm thick, width 30cm, the price includes spin-off the outer edges of the granite and using kalakim paste FLEX type. for fixing. </t>
    </r>
  </si>
  <si>
    <r>
      <t>Solid Concrete Blocks (15x20x40) cm Works:</t>
    </r>
    <r>
      <rPr>
        <sz val="10"/>
        <color rgb="FF000000"/>
        <rFont val="Calibri"/>
        <family val="2"/>
        <scheme val="minor"/>
      </rPr>
      <t xml:space="preserve"> Supplying materials &amp; construction of walls and staircase with solid concrete blocks (15x20x40) cm and cement sand mortar (1:3) according to specifications and instructions of the site engineer with all necessary work.</t>
    </r>
  </si>
  <si>
    <r>
      <t xml:space="preserve">Clay Bricks Works: </t>
    </r>
    <r>
      <rPr>
        <sz val="10"/>
        <rFont val="Calibri"/>
        <family val="2"/>
        <scheme val="minor"/>
      </rPr>
      <t>Supplying materials and construction of walls with load-bearing clay bricks (20 X 20 X 40 cm) (INTERLOCKING TYPE) weight not less than (14Kg), with cement mortar(1: 3) for above the solid block raw. The price includes filling joints vertically with cement and sand 1:3  and fixing the bricks to a G.I. metal holdfast 30cm long and 4mm thick at every alternative course fixed to the wall.</t>
    </r>
  </si>
  <si>
    <r>
      <rPr>
        <b/>
        <sz val="10"/>
        <color rgb="FF000000"/>
        <rFont val="Calibri"/>
        <family val="2"/>
      </rPr>
      <t xml:space="preserve">Porcelain Tiles: </t>
    </r>
    <r>
      <rPr>
        <sz val="10"/>
        <color rgb="FF000000"/>
        <rFont val="Calibri"/>
        <family val="2"/>
      </rPr>
      <t xml:space="preserve">Supply materials and paving Porcelain Floor Tiles (60x60 cm) or (60x120 cm), 14mm thickness (a sample should be provided for approval) for classroom Non-slip, Acid-resistant, Low water-absorption 0.5% with all necessary works on a layer of cement sand mortar in a 1:3 mix ratio,  then a layer of min 1cm of Kalakim tile adhesive, also using cement mortar and sealing the joints with white cement and lime grout and SPR colour if required, making a 1.0 cm expansion joint in each 25 m2 and filling with a flexible epoxy. The price includes cleaning the porcelain after the end of the work. </t>
    </r>
  </si>
  <si>
    <r>
      <rPr>
        <b/>
        <sz val="10"/>
        <color rgb="FF000000"/>
        <rFont val="Calibri"/>
        <family val="2"/>
        <scheme val="minor"/>
      </rPr>
      <t xml:space="preserve">Re-locating Caravan: </t>
    </r>
    <r>
      <rPr>
        <sz val="10"/>
        <color rgb="FF000000"/>
        <rFont val="Calibri"/>
        <family val="2"/>
        <scheme val="minor"/>
      </rPr>
      <t>Provide all the required machines and manpower to re-locate one caravan (3x6)m ) inside the school; all the works have to be conducted as per the site requirements and according to the instructions of the supervisor engineer.</t>
    </r>
  </si>
  <si>
    <t>A2</t>
  </si>
  <si>
    <t>Provide all necessary machinery and skilled labor to demolish the existing fence, approximately (20ml and 2.2m height) and demolish the existing room (4X3)m constructed from concrete blocks. The roof consists of corrugated iron sheets. Also, the work includes removing the existing main door and re-installing it in a different location (in coordination with the school management) and transporting all debris outside the municipality's boundary. All required works should be done per the site requirements and instructions of the supervisor engineer.</t>
  </si>
  <si>
    <r>
      <rPr>
        <b/>
        <sz val="10"/>
        <rFont val="Calibri"/>
        <family val="2"/>
        <scheme val="minor"/>
      </rPr>
      <t>CONCRETE WORKS:</t>
    </r>
    <r>
      <rPr>
        <sz val="10"/>
        <rFont val="Calibri"/>
        <family val="2"/>
        <scheme val="minor"/>
      </rPr>
      <t xml:space="preserve"> Including supply of materials (steel reinforcement, connection steel wires, </t>
    </r>
    <r>
      <rPr>
        <sz val="10"/>
        <color rgb="FFFF0000"/>
        <rFont val="Calibri"/>
        <family val="2"/>
        <scheme val="minor"/>
      </rPr>
      <t>Ready mix concrete</t>
    </r>
    <r>
      <rPr>
        <sz val="10"/>
        <rFont val="Calibri"/>
        <family val="2"/>
        <scheme val="minor"/>
      </rPr>
      <t xml:space="preserve">, plastic cover for fixing the steel reinforcement in the proper level, bolts, nuts, washers, G. I. pipes, etc.), and all necessary works, according to the section  (600) of I.G.T.S, drawings and instructions of the site engineer.  
1- All support for wooden forms work should be steel (jacks).  
2-  All steel bars must be according to ASTM A 615 Fy = 420 Mpa for all steel bars. </t>
    </r>
    <r>
      <rPr>
        <sz val="10"/>
        <color rgb="FFFF0000"/>
        <rFont val="Calibri"/>
        <family val="2"/>
        <scheme val="minor"/>
      </rPr>
      <t>(Tensile test required)</t>
    </r>
    <r>
      <rPr>
        <sz val="10"/>
        <rFont val="Calibri"/>
        <family val="2"/>
        <scheme val="minor"/>
      </rPr>
      <t xml:space="preserve">
3. Allowable bearing capacity of soil = 120 KN / m2  (assumed).    
4. concrete compressive strength at 28 days based on standard 150 mm cubes should not be less than </t>
    </r>
    <r>
      <rPr>
        <sz val="10"/>
        <color rgb="FFFF0000"/>
        <rFont val="Calibri"/>
        <family val="2"/>
        <scheme val="minor"/>
      </rPr>
      <t xml:space="preserve">25MPa for slab and 30MPa for foundation (Compressive test required). </t>
    </r>
    <r>
      <rPr>
        <sz val="10"/>
        <rFont val="Calibri"/>
        <family val="2"/>
        <scheme val="minor"/>
      </rPr>
      <t xml:space="preserve">
5. The reinforcement details should be according to the ACI detailing manual 2004. 
6. All formworks must be made of plywood or standard forms (not local way) for all structural parts.</t>
    </r>
  </si>
  <si>
    <t>B1</t>
  </si>
  <si>
    <r>
      <rPr>
        <b/>
        <sz val="10"/>
        <color rgb="FF000000"/>
        <rFont val="Calibri"/>
        <family val="2"/>
      </rPr>
      <t>Raft foundation</t>
    </r>
    <r>
      <rPr>
        <sz val="10"/>
        <color rgb="FF000000"/>
        <rFont val="Calibri"/>
        <family val="2"/>
      </rPr>
      <t>: Provide all materials and cast reinforced concrete (ready mix C30) for a raft foundation with reinforcement 12mm dia steel bar @20cm c/c for both directions, double networks top and bottom, ensuring the concrete thickness of 30cm according to the drawings, fair face surfaces using copter machine and vibrator during casting and all the required works should be conducted as per the standard specifications and instructions of supervisor engineer.</t>
    </r>
  </si>
  <si>
    <r>
      <t>M</t>
    </r>
    <r>
      <rPr>
        <vertAlign val="superscript"/>
        <sz val="11"/>
        <rFont val="Calibri"/>
        <family val="2"/>
      </rPr>
      <t>3</t>
    </r>
  </si>
  <si>
    <r>
      <rPr>
        <b/>
        <sz val="10"/>
        <rFont val="Calibri"/>
        <family val="2"/>
      </rPr>
      <t>Slabs</t>
    </r>
    <r>
      <rPr>
        <sz val="10"/>
        <rFont val="Calibri"/>
        <family val="2"/>
      </rPr>
      <t>: Provide all materials and cast reinforced concrete(ready mix C25) for slabs of  18cm thickness and parapet according to the drawings, specifications, and site engineer instructions. Note: All the roofs must be treated and smoothened using a copter instrument and a vibrator during casting.</t>
    </r>
  </si>
  <si>
    <r>
      <rPr>
        <b/>
        <sz val="10"/>
        <rFont val="Calibri"/>
        <family val="2"/>
      </rPr>
      <t>Beams:</t>
    </r>
    <r>
      <rPr>
        <sz val="10"/>
        <rFont val="Calibri"/>
        <family val="2"/>
      </rPr>
      <t xml:space="preserve"> Provide all materials and cast reinforced concrete (ready mix C25) for beams and lintels according to the drawings, specifications, and instructions of the site engineer.</t>
    </r>
  </si>
  <si>
    <r>
      <rPr>
        <b/>
        <sz val="10"/>
        <rFont val="Calibri"/>
        <family val="2"/>
      </rPr>
      <t xml:space="preserve">Polystyrene XPS Styrofoam: </t>
    </r>
    <r>
      <rPr>
        <sz val="10"/>
        <rFont val="Calibri"/>
        <family val="2"/>
      </rPr>
      <t>Provide materials, fix and lay XPS Styrofoam 3cm thick (high density not less than 25kg/m3) under the ceiling according to the specification, the drawings, and the instructions of the site engineer.</t>
    </r>
  </si>
  <si>
    <r>
      <t>M</t>
    </r>
    <r>
      <rPr>
        <vertAlign val="superscript"/>
        <sz val="11"/>
        <rFont val="Calibri"/>
        <family val="2"/>
      </rPr>
      <t>2</t>
    </r>
  </si>
  <si>
    <r>
      <t>Masonry works:</t>
    </r>
    <r>
      <rPr>
        <sz val="11"/>
        <rFont val="Calibri"/>
        <family val="2"/>
        <scheme val="minor"/>
      </rPr>
      <t xml:space="preserve"> Including provision of material, erection, pointing, and curing with all necessary work according to section  (5) of I.G.T.S., drawings, and instructions of the site engineer.  </t>
    </r>
  </si>
  <si>
    <r>
      <rPr>
        <b/>
        <sz val="10"/>
        <color rgb="FF000000"/>
        <rFont val="Calibri"/>
        <family val="2"/>
        <scheme val="minor"/>
      </rPr>
      <t>Solid Concrete Blocks (15x20x40) cm Works</t>
    </r>
    <r>
      <rPr>
        <sz val="10"/>
        <color rgb="FF000000"/>
        <rFont val="Calibri"/>
        <family val="2"/>
        <scheme val="minor"/>
      </rPr>
      <t>: Supplying materials and constructing walls with solid concrete blocks (15x20x40) cm and cement sand mortar (1:3)according to the specifications and instructions of the site engineer, with all necessary work.</t>
    </r>
  </si>
  <si>
    <r>
      <rPr>
        <b/>
        <sz val="10"/>
        <color rgb="FF000000"/>
        <rFont val="Calibri"/>
        <family val="2"/>
        <scheme val="minor"/>
      </rPr>
      <t>Clay Bricks Works</t>
    </r>
    <r>
      <rPr>
        <sz val="10"/>
        <color rgb="FF000000"/>
        <rFont val="Calibri"/>
        <family val="2"/>
        <scheme val="minor"/>
      </rPr>
      <t xml:space="preserve">: </t>
    </r>
    <r>
      <rPr>
        <sz val="10"/>
        <rFont val="Calibri"/>
        <family val="2"/>
        <scheme val="minor"/>
      </rPr>
      <t>Supplying materials and construction of walls with load-bearing clay bricks (20 X 20 X 40 cm) (INTERLOCKING TYPE) weight not less than (14Kg), with cement mortar(1: 3) for above the solid block raw. The price includes filling joints vertically by cement and sand 1:3  and fixing the bricks by G.I. metal holdfast 30cm long 4mm thick at every alternative course fixed to the wall.</t>
    </r>
  </si>
  <si>
    <r>
      <t xml:space="preserve">ELECTRICAL INSTALLATIONS: </t>
    </r>
    <r>
      <rPr>
        <sz val="11"/>
        <rFont val="Calibri"/>
        <family val="2"/>
        <scheme val="minor"/>
      </rPr>
      <t xml:space="preserve">Electrical points include the provision and installation of all wiring ( three lines: line, neutral, and earth ). 1.5 mm2  for illumination and 2.5 mm2  for the rest), inside PVC conduits 20-25 mm with thickness 1.8 mm galvanised boxes 0.9 mm thickness cables should be laid inside PVC pipes.   All work should be done according to the specifications and instructions of a supervisor engineer.  
- The contractor is responsible for designing all electrical boards and networks and submitting them to UNHCR TU for approval before starting the works.  
		</t>
    </r>
  </si>
  <si>
    <r>
      <rPr>
        <sz val="10"/>
        <color rgb="FF000000"/>
        <rFont val="Calibri"/>
        <family val="2"/>
      </rPr>
      <t xml:space="preserve">LED Light (60x60cm): Supply materials, install, connect, and test electrical LED lights (60x60cm)(50-80 W) with all annexed parts using (2x1.5)mm2 wires inside false ceiling (daylight type) with switch on/off all (2-3) lamp controlled by one button.  </t>
    </r>
  </si>
  <si>
    <t xml:space="preserve">Supply, install and test FDB Circuit breaker, eight lines (Different circuit breakers), with main 63A (Approved type), including connections, interconnections, painting, lettering, loop earth, etc., as required. The price includes the provision of a protection box. </t>
  </si>
  <si>
    <t xml:space="preserve">Supply, install, and test copper cable 4 X 10mm2 with an insulator to connect the distribution boards with the main board inside 2" diameter PVC pipes in the ground + install above cable tray with all required and necessary works (such as hidden manholes) above dimension (40 X 40)cm. </t>
  </si>
  <si>
    <t>Supply, install, and test split points using copper cable 3x4mm2 inside PVC pipe with electric switch 45 Amp , with using mini 32x3 Amp +10Amp with box, also install 3/4'' PVC pipe inside the wall for the water drain.</t>
  </si>
  <si>
    <t>Supply, install, and test the electric Ceiling Fan with the regulator(Panasonic, Toshiba, or equivalent). The price includes installing the electrical points by isolation copper wire 1.5 mm2 and 10mm steel bar for hanging the fan according to the instruction of the supervisor electrical engineer.</t>
  </si>
  <si>
    <t>Supply, install, and test a Wall-Mounted air conditioner unit (24,000 BTU) (INVERTER TECHNOLOGY and Ampere Control ); the work also includes installing a 32-amp Residual current circuit breaker with overcurrent protection—RCBO—and connecting it with the electrical source using (3X4)mm2 cable with all accessories. Fix a 3'' pipe with slab concrete, make a parapet around the pipe, and fill the hole with foam and adequate box cover. The price includes establishing a water-drain PPR pipe inside the wall discharge to the outside, fixing the outdoor unit, and making a proper steel stand.</t>
  </si>
  <si>
    <t>Maintenance of the school's main distribution board: Provide and install two automatic changeovers of 120Amp and 12 circuit breakers of 20Amp, re-arrange the wiring, join and extend the cables (if needed) with all necessary accessories. All the works should be done according to the site requirements and instructions of the supervisor engineer.</t>
  </si>
  <si>
    <t>Supply materials, install, connect, and test electrical LED fluorescent fixture-type lights (20-50W) for the existing classrooms in an old building. All annexed parts use (2x1.5)mm2 wires, and the switch on/off all (2-3) lamps is controlled by one button.</t>
  </si>
  <si>
    <r>
      <rPr>
        <b/>
        <sz val="11"/>
        <rFont val="Calibri"/>
        <family val="2"/>
        <scheme val="minor"/>
      </rPr>
      <t>FINISHING:</t>
    </r>
    <r>
      <rPr>
        <sz val="11"/>
        <rFont val="Calibri"/>
        <family val="2"/>
        <scheme val="minor"/>
      </rPr>
      <t xml:space="preserve"> Including provision of all necessary materials and work and curing to do the finishing work. The works should be done according to sections 10, &amp; 14 of I.G.T.S., drawings and instructions of the site engineer with all necessary works, and use SBR at a rate of 200gr per m2. </t>
    </r>
  </si>
  <si>
    <r>
      <rPr>
        <b/>
        <sz val="10"/>
        <color rgb="FF000000"/>
        <rFont val="Calibri"/>
        <family val="2"/>
        <scheme val="minor"/>
      </rPr>
      <t>Cement plastering:</t>
    </r>
    <r>
      <rPr>
        <sz val="10"/>
        <color rgb="FF000000"/>
        <rFont val="Calibri"/>
        <family val="2"/>
        <scheme val="minor"/>
      </rPr>
      <t xml:space="preserve"> </t>
    </r>
    <r>
      <rPr>
        <sz val="10"/>
        <color rgb="FF000000"/>
        <rFont val="Calibri"/>
        <family val="2"/>
      </rPr>
      <t>Provide materials, staff, and plastering with cement sand mortar 1:3,  three layers (cement splatter dash, kafmal, saf ) 20mm thick inside and outside the building. The final layer should be very smooth, using aluminium straight edges for plastering guides. Using SBR at a rate of 200gr per m2, the price includes fixing steel wire mesh for the edges between walls and columns.</t>
    </r>
  </si>
  <si>
    <r>
      <rPr>
        <b/>
        <sz val="10"/>
        <color rgb="FF000000"/>
        <rFont val="Calibri"/>
        <family val="2"/>
        <scheme val="minor"/>
      </rPr>
      <t xml:space="preserve">Gypsum plastering for the block walls inside the rooms: </t>
    </r>
    <r>
      <rPr>
        <sz val="10"/>
        <color rgb="FF000000"/>
        <rFont val="Calibri"/>
        <family val="2"/>
        <scheme val="minor"/>
      </rPr>
      <t xml:space="preserve">Supplying materials and plastering with gypsum using gypsum approved by the site engineer in 2 layers with a minimum thickness of 25mm using aluminium straight edges for plastering guides each 80 cm for walls and roofs and the area indicated in the drawings, the works include a layer of cement splatter and pointing the wall before  Gypsum works, also fixing steel wire mesh then using one layer of cement plastering for covering the wire mesh. </t>
    </r>
  </si>
  <si>
    <r>
      <rPr>
        <b/>
        <sz val="10"/>
        <color rgb="FF000000"/>
        <rFont val="Calibri"/>
        <family val="2"/>
        <scheme val="minor"/>
      </rPr>
      <t xml:space="preserve">Skirting: </t>
    </r>
    <r>
      <rPr>
        <sz val="10"/>
        <color rgb="FF000000"/>
        <rFont val="Calibri"/>
        <family val="2"/>
        <scheme val="minor"/>
      </rPr>
      <t xml:space="preserve">Supply materials and skirting in rooms using porcelain tiles (15 cm height) and tile adhesive materials (Kalakem flex type) according to the drawings and instructions of the site engineer. </t>
    </r>
  </si>
  <si>
    <r>
      <rPr>
        <b/>
        <sz val="10"/>
        <color rgb="FF000000"/>
        <rFont val="Calibri"/>
        <family val="2"/>
        <scheme val="minor"/>
      </rPr>
      <t>Windows Mrable Frame:</t>
    </r>
    <r>
      <rPr>
        <sz val="10"/>
        <color rgb="FF000000"/>
        <rFont val="Calibri"/>
        <family val="2"/>
        <scheme val="minor"/>
      </rPr>
      <t xml:space="preserve"> Provide materials and cover the window frame (four sides) with marble 2 cm thick and 30 cm wide; the price includes spinning off the marble's outer and inner face edges and using particular marble adhesive FLEX type for fixing. </t>
    </r>
  </si>
  <si>
    <r>
      <rPr>
        <b/>
        <sz val="10"/>
        <color rgb="FF000000"/>
        <rFont val="Calibri"/>
        <family val="2"/>
        <scheme val="minor"/>
      </rPr>
      <t>Oil painting 120 cm</t>
    </r>
    <r>
      <rPr>
        <sz val="10"/>
        <color rgb="FF000000"/>
        <rFont val="Calibri"/>
        <family val="2"/>
        <scheme val="minor"/>
      </rPr>
      <t>: Provide materials and Paint 120 cm high (in Oil painting and colour approved by the site engineer) in three layers for the areas indicated in the drawings (for walls).</t>
    </r>
  </si>
  <si>
    <r>
      <rPr>
        <b/>
        <sz val="10"/>
        <rFont val="Calibri"/>
        <family val="2"/>
        <scheme val="minor"/>
      </rPr>
      <t>MDF Wooden Panels</t>
    </r>
    <r>
      <rPr>
        <sz val="10"/>
        <rFont val="Calibri"/>
        <family val="2"/>
        <scheme val="minor"/>
      </rPr>
      <t xml:space="preserve">: Provide and install MDF wooden panels (approved sample)to protect the walls with  18mm thickness and 20 cm width for classrooms; the price includes fixing the wall by using screw bolts each 30cm and covering the top using the same colour stickers. All work should be carried out according to specifications, drawings, and instructions from the supervisor engineer.  </t>
    </r>
  </si>
  <si>
    <r>
      <rPr>
        <b/>
        <sz val="10"/>
        <rFont val="Calibri"/>
        <family val="2"/>
      </rPr>
      <t>Roof Treatments:</t>
    </r>
    <r>
      <rPr>
        <sz val="10"/>
        <rFont val="Calibri"/>
        <family val="2"/>
      </rPr>
      <t xml:space="preserve"> Provide materials and workers to treat the building's roof using three coats of HYPERDESMO waterproof (UV resistant) roof guard in a 3mm layer thickness with a prime coat under the tiles. The price includes cleaning and washing, treating according to the specifications and instructions of the site engineer.</t>
    </r>
  </si>
  <si>
    <r>
      <rPr>
        <b/>
        <sz val="10"/>
        <color rgb="FF000000"/>
        <rFont val="Calibri"/>
        <family val="2"/>
        <scheme val="minor"/>
      </rPr>
      <t>Gypsum False Ceiling</t>
    </r>
    <r>
      <rPr>
        <sz val="10"/>
        <color rgb="FF000000"/>
        <rFont val="Calibri"/>
        <family val="2"/>
        <scheme val="minor"/>
      </rPr>
      <t xml:space="preserve">: Provide materials and fix gypsum false ceiling 60*60cm. The price includes hanging beams (Skka 38 mm height) every 120cm by screw, rod steel fisher, rod 3mm, connecting the beams by Skka 120cm,60cm long (32mm height ), and all necessary works. </t>
    </r>
  </si>
  <si>
    <r>
      <rPr>
        <b/>
        <sz val="11"/>
        <color theme="1"/>
        <rFont val="Calibri"/>
        <family val="2"/>
        <scheme val="minor"/>
      </rPr>
      <t xml:space="preserve">Doors &amp; Windows: </t>
    </r>
    <r>
      <rPr>
        <sz val="11"/>
        <color theme="1"/>
        <rFont val="Calibri"/>
        <family val="2"/>
        <scheme val="minor"/>
      </rPr>
      <t>Provide all necessary materials and install doors according to sections 11, 12, and 13 of I.G.T.S, details, and instructions of the site engineer with all the required works; the site engineer should approve prior samples.</t>
    </r>
  </si>
  <si>
    <r>
      <rPr>
        <b/>
        <sz val="10"/>
        <color rgb="FF000000"/>
        <rFont val="Calibri"/>
        <family val="2"/>
      </rPr>
      <t xml:space="preserve">Decorative Metal Door(Qasah): </t>
    </r>
    <r>
      <rPr>
        <sz val="10"/>
        <color rgb="FF000000"/>
        <rFont val="Calibri"/>
        <family val="2"/>
      </rPr>
      <t xml:space="preserve">Provide and install decorative metal doors (Qasah) of approved type for the rooms, double-faced of plate thickness 1.50mm including glass pans, door frame 13.5*4.5cm 2.5mm thickness, Film Coated Residential Steel Entrance Door Glassy Finished Style, including special switch, gate lock, door stopper, rubber, polycarbonate filled, particular guard bar, thermal paint &amp; metal frames 6*22cm, Mercury glass 15x40cm with 3 cm Styrofoam polystyrene inside the door, Central lock system, with additional horizontal a lock with three concealed hinges with all necessary works, samples required for final approval. </t>
    </r>
  </si>
  <si>
    <r>
      <rPr>
        <b/>
        <sz val="10"/>
        <color rgb="FF000000"/>
        <rFont val="Calibri"/>
        <family val="2"/>
      </rPr>
      <t xml:space="preserve">Aluminum Windows: </t>
    </r>
    <r>
      <rPr>
        <sz val="10"/>
        <color rgb="FF000000"/>
        <rFont val="Calibri"/>
        <family val="2"/>
      </rPr>
      <t>Supply material and install Aluminum windows using a wide section 6cm profile width with a 2mm profile thickness plate. The price includes a Double glass pan (4mm+6mm) thickness, ordinary or mushajar, rubber, handle, flywire mesh for opening Areas, and cleaning the glasses by machine before composing.</t>
    </r>
  </si>
  <si>
    <r>
      <rPr>
        <b/>
        <sz val="10"/>
        <color rgb="FF000000"/>
        <rFont val="Calibri"/>
        <family val="2"/>
      </rPr>
      <t>Drain water Pipe:</t>
    </r>
    <r>
      <rPr>
        <sz val="10"/>
        <color rgb="FF000000"/>
        <rFont val="Calibri"/>
        <family val="2"/>
      </rPr>
      <t xml:space="preserve"> Provide materials and fix galvanised steel pipes 3" diameter for rainwater vertical draining from the roof with all fittings and accessories.</t>
    </r>
  </si>
  <si>
    <r>
      <rPr>
        <b/>
        <sz val="11"/>
        <color theme="1"/>
        <rFont val="Calibri"/>
        <family val="2"/>
        <scheme val="minor"/>
      </rPr>
      <t>Flooring:</t>
    </r>
    <r>
      <rPr>
        <sz val="11"/>
        <color theme="1"/>
        <rFont val="Calibri"/>
        <family val="2"/>
        <scheme val="minor"/>
      </rPr>
      <t xml:space="preserve"> (including provision of materials, works, curing, and installation) The work should be done according to sections 6 and 9 of the I.G.T.S. drawings and the instructions of the site engineer with all necessary works.</t>
    </r>
  </si>
  <si>
    <t>Part A</t>
  </si>
  <si>
    <t>A -Site Preparations</t>
  </si>
  <si>
    <t>B -Concrete works:</t>
  </si>
  <si>
    <t>C -Masonry works</t>
  </si>
  <si>
    <t>D -Electrical works</t>
  </si>
  <si>
    <t>E-Finishing works:</t>
  </si>
  <si>
    <t>F-Doors &amp; Windows</t>
  </si>
  <si>
    <t>G -Flooring works:</t>
  </si>
  <si>
    <t>Part B</t>
  </si>
  <si>
    <t>Unit Price IQD</t>
  </si>
  <si>
    <t>Total Price IQD</t>
  </si>
  <si>
    <t>Total B</t>
  </si>
  <si>
    <t>Total C</t>
  </si>
  <si>
    <t>Total D</t>
  </si>
  <si>
    <t>Total E</t>
  </si>
  <si>
    <t>Total F</t>
  </si>
  <si>
    <t>Total A</t>
  </si>
  <si>
    <t>Total Amount of Parts (A+B) IQD</t>
  </si>
  <si>
    <t>Total Part A (IQD)</t>
  </si>
  <si>
    <t>Total Part B (IQD)</t>
  </si>
  <si>
    <t>PART B - Construction of Two Classrooms for Bahrka Primary School</t>
  </si>
  <si>
    <t xml:space="preserve">                                      Summary </t>
  </si>
  <si>
    <t>Annex D - Financial Offer Form
RFP-476</t>
  </si>
  <si>
    <t xml:space="preserve">Please submit the signed/stamped PDF version of this Annex </t>
  </si>
  <si>
    <t xml:space="preserve">Company Name: </t>
  </si>
  <si>
    <t>E-mail:</t>
  </si>
  <si>
    <t>Date:                                        Signature:                                                                    Stamp:</t>
  </si>
  <si>
    <t>PART A - Construction of Four Classrooms for Mamzawa Primary School</t>
  </si>
  <si>
    <t>Total of PART A (IQD)</t>
  </si>
  <si>
    <t>Total of PART B (IQD)</t>
  </si>
  <si>
    <r>
      <rPr>
        <b/>
        <sz val="10"/>
        <rFont val="Calibri"/>
        <family val="2"/>
        <scheme val="minor"/>
      </rPr>
      <t>Acrylic internal paint:</t>
    </r>
    <r>
      <rPr>
        <sz val="10"/>
        <rFont val="Calibri"/>
        <family val="2"/>
        <scheme val="minor"/>
      </rPr>
      <t xml:space="preserve"> Provide materials and staff to paint the interior walls of the building with Acrylic paint (colour approved by the site engineer) in three layers after the prime coat. All the required work to make the wall fair face before painting should be done using paste or any other work as indicated by the site engineer. The work should be done according to IGTS. 
Note: Products must be ISO 9001 certified for quality management. (or Equivalent)</t>
    </r>
  </si>
  <si>
    <r>
      <rPr>
        <b/>
        <sz val="10"/>
        <color rgb="FF000000"/>
        <rFont val="Calibri"/>
        <family val="2"/>
        <scheme val="minor"/>
      </rPr>
      <t>External painting(Silicone)</t>
    </r>
    <r>
      <rPr>
        <sz val="10"/>
        <color rgb="FF000000"/>
        <rFont val="Calibri"/>
        <family val="2"/>
        <scheme val="minor"/>
      </rPr>
      <t>:</t>
    </r>
    <r>
      <rPr>
        <sz val="10"/>
        <rFont val="Calibri"/>
        <family val="2"/>
        <scheme val="minor"/>
      </rPr>
      <t xml:space="preserve"> Provide materials and Painting with External painting (color approved by the site engineer) three layers after prime coat for the areas indicated in the drawings (for exterior walls). The work should be done according to the site engineer's specifications, drawings, and instructions.</t>
    </r>
    <r>
      <rPr>
        <b/>
        <sz val="10"/>
        <rFont val="Calibri"/>
        <family val="2"/>
        <scheme val="minor"/>
      </rPr>
      <t xml:space="preserve">
Note: Products must be ISO 9001 certified for quality management.</t>
    </r>
    <r>
      <rPr>
        <sz val="10"/>
        <color rgb="FF000000"/>
        <rFont val="Calibri"/>
        <family val="2"/>
        <scheme val="minor"/>
      </rPr>
      <t xml:space="preserve"> (or Equivalent)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</si>
</sst>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scheme val="minor"/>
    </font>
    <font>
      <b/>
      <sz val="11"/>
      <color theme="1"/>
      <name val="Calibri"/>
      <family val="2"/>
      <scheme val="minor"/>
    </font>
    <font>
      <sz val="11"/>
      <color rgb="FFFF0000"/>
      <name val="Calibri"/>
      <family val="2"/>
      <scheme val="minor"/>
    </font>
    <font>
      <sz val="10"/>
      <name val="Arial"/>
      <family val="2"/>
      <charset val="178"/>
    </font>
    <font>
      <b/>
      <sz val="12"/>
      <name val="Calibri"/>
      <family val="2"/>
      <scheme val="minor"/>
    </font>
    <font>
      <b/>
      <sz val="10"/>
      <name val="Calibri"/>
      <family val="2"/>
      <scheme val="minor"/>
    </font>
    <font>
      <b/>
      <sz val="11"/>
      <name val="Calibri"/>
      <family val="2"/>
      <scheme val="minor"/>
    </font>
    <font>
      <sz val="11"/>
      <name val="Calibri"/>
      <family val="2"/>
      <scheme val="minor"/>
    </font>
    <font>
      <sz val="10"/>
      <name val="Calibri"/>
      <family val="2"/>
      <scheme val="minor"/>
    </font>
    <font>
      <sz val="10"/>
      <name val="Calibri"/>
      <family val="2"/>
    </font>
    <font>
      <b/>
      <sz val="10"/>
      <name val="Calibri"/>
      <family val="2"/>
    </font>
    <font>
      <sz val="10"/>
      <name val="Arial"/>
      <family val="2"/>
    </font>
    <font>
      <b/>
      <sz val="11"/>
      <color rgb="FFFF0000"/>
      <name val="Calibri"/>
      <family val="2"/>
      <scheme val="minor"/>
    </font>
    <font>
      <b/>
      <sz val="12"/>
      <color rgb="FF000000"/>
      <name val="Calibri"/>
      <family val="2"/>
    </font>
    <font>
      <sz val="8"/>
      <name val="Calibri"/>
      <family val="2"/>
      <scheme val="minor"/>
    </font>
    <font>
      <b/>
      <sz val="16"/>
      <name val="Calibri"/>
      <family val="2"/>
      <scheme val="minor"/>
    </font>
    <font>
      <strike/>
      <sz val="11"/>
      <color rgb="FFFF0000"/>
      <name val="Calibri"/>
      <family val="2"/>
      <scheme val="minor"/>
    </font>
    <font>
      <b/>
      <sz val="10"/>
      <color rgb="FF000000"/>
      <name val="Calibri"/>
      <family val="2"/>
      <scheme val="minor"/>
    </font>
    <font>
      <sz val="10"/>
      <color rgb="FF000000"/>
      <name val="Calibri"/>
      <family val="2"/>
      <scheme val="minor"/>
    </font>
    <font>
      <b/>
      <sz val="10"/>
      <color rgb="FF000000"/>
      <name val="Calibri"/>
      <family val="2"/>
    </font>
    <font>
      <sz val="10"/>
      <color rgb="FF000000"/>
      <name val="Calibri"/>
      <family val="2"/>
    </font>
    <font>
      <sz val="10"/>
      <color rgb="FFFF0000"/>
      <name val="Calibri"/>
      <family val="2"/>
    </font>
    <font>
      <sz val="10"/>
      <color rgb="FFFF0000"/>
      <name val="Calibri"/>
      <family val="2"/>
      <scheme val="minor"/>
    </font>
    <font>
      <b/>
      <u/>
      <sz val="10"/>
      <color rgb="FF000000"/>
      <name val="Calibri"/>
      <family val="2"/>
    </font>
    <font>
      <sz val="10"/>
      <color rgb="FF000000"/>
      <name val="Calibri"/>
      <family val="2"/>
    </font>
    <font>
      <vertAlign val="superscript"/>
      <sz val="10"/>
      <name val="Calibri"/>
      <family val="2"/>
    </font>
    <font>
      <sz val="10"/>
      <color theme="1"/>
      <name val="Calibri"/>
      <family val="2"/>
      <scheme val="minor"/>
    </font>
    <font>
      <vertAlign val="superscript"/>
      <sz val="10"/>
      <name val="Calibri"/>
      <family val="2"/>
      <scheme val="minor"/>
    </font>
    <font>
      <b/>
      <sz val="12"/>
      <color rgb="FF000000"/>
      <name val="Calibri"/>
      <family val="2"/>
      <scheme val="minor"/>
    </font>
    <font>
      <vertAlign val="superscript"/>
      <sz val="11"/>
      <name val="Calibri"/>
      <family val="2"/>
    </font>
    <font>
      <b/>
      <sz val="18"/>
      <color theme="1"/>
      <name val="Calibri"/>
      <family val="2"/>
      <scheme val="minor"/>
    </font>
    <font>
      <sz val="18"/>
      <color theme="1"/>
      <name val="Calibri"/>
      <family val="2"/>
      <scheme val="minor"/>
    </font>
    <font>
      <b/>
      <sz val="10"/>
      <name val="Arial"/>
      <family val="2"/>
    </font>
    <font>
      <sz val="14"/>
      <color theme="1"/>
      <name val="Calibri"/>
      <family val="2"/>
      <scheme val="minor"/>
    </font>
    <font>
      <b/>
      <sz val="20"/>
      <color theme="1"/>
      <name val="Calibri"/>
      <family val="2"/>
      <scheme val="minor"/>
    </font>
    <font>
      <b/>
      <sz val="11"/>
      <name val="Arial"/>
      <family val="2"/>
    </font>
    <font>
      <b/>
      <sz val="12"/>
      <color theme="1"/>
      <name val="Calibri"/>
      <family val="2"/>
      <scheme val="minor"/>
    </font>
    <font>
      <b/>
      <u/>
      <sz val="14"/>
      <color rgb="FFFF0000"/>
      <name val="Calibri"/>
      <family val="2"/>
    </font>
    <font>
      <b/>
      <u/>
      <sz val="14"/>
      <color theme="1"/>
      <name val="Calibri"/>
      <family val="2"/>
      <scheme val="minor"/>
    </font>
    <font>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1" fillId="0" borderId="0"/>
    <xf numFmtId="0" fontId="11" fillId="0" borderId="0"/>
    <xf numFmtId="43" fontId="39" fillId="0" borderId="0" applyFont="0" applyFill="0" applyBorder="0" applyAlignment="0" applyProtection="0"/>
  </cellStyleXfs>
  <cellXfs count="137">
    <xf numFmtId="0" fontId="0" fillId="0" borderId="0" xfId="0"/>
    <xf numFmtId="0" fontId="0" fillId="0" borderId="0" xfId="0" applyAlignment="1">
      <alignment vertical="center"/>
    </xf>
    <xf numFmtId="0" fontId="3"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6" borderId="0" xfId="0" applyFill="1"/>
    <xf numFmtId="0" fontId="0" fillId="3" borderId="0" xfId="0" applyFill="1"/>
    <xf numFmtId="0" fontId="5" fillId="3" borderId="1" xfId="0" applyFont="1" applyFill="1" applyBorder="1" applyAlignment="1">
      <alignment horizontal="justify" vertical="top"/>
    </xf>
    <xf numFmtId="0" fontId="20" fillId="3" borderId="1" xfId="0" applyFont="1" applyFill="1" applyBorder="1" applyAlignment="1">
      <alignment horizontal="justify" vertical="top" wrapText="1"/>
    </xf>
    <xf numFmtId="0" fontId="17" fillId="3" borderId="1" xfId="0" applyFont="1" applyFill="1" applyBorder="1" applyAlignment="1">
      <alignment horizontal="justify" vertical="top"/>
    </xf>
    <xf numFmtId="0" fontId="18" fillId="3" borderId="1" xfId="0" applyFont="1" applyFill="1" applyBorder="1" applyAlignment="1">
      <alignment horizontal="justify" vertical="top" wrapText="1"/>
    </xf>
    <xf numFmtId="0" fontId="8" fillId="3" borderId="2" xfId="0" applyFont="1" applyFill="1" applyBorder="1" applyAlignment="1">
      <alignment horizontal="justify" vertical="top" wrapText="1"/>
    </xf>
    <xf numFmtId="0" fontId="9" fillId="0" borderId="1" xfId="0" applyFont="1" applyBorder="1" applyAlignment="1">
      <alignment horizontal="justify" vertical="top" wrapText="1"/>
    </xf>
    <xf numFmtId="0" fontId="8" fillId="0" borderId="1" xfId="0" applyFont="1" applyBorder="1" applyAlignment="1">
      <alignment horizontal="justify" vertical="center" wrapText="1"/>
    </xf>
    <xf numFmtId="0" fontId="8" fillId="3" borderId="1" xfId="0" applyFont="1" applyFill="1" applyBorder="1" applyAlignment="1">
      <alignment horizontal="justify" vertical="top"/>
    </xf>
    <xf numFmtId="0" fontId="19" fillId="3" borderId="1" xfId="0" applyFont="1" applyFill="1" applyBorder="1" applyAlignment="1">
      <alignment horizontal="justify" vertical="top" wrapText="1"/>
    </xf>
    <xf numFmtId="0" fontId="17" fillId="3" borderId="1" xfId="0" applyFont="1" applyFill="1" applyBorder="1" applyAlignment="1">
      <alignment horizontal="justify" vertical="top" wrapText="1"/>
    </xf>
    <xf numFmtId="0" fontId="18" fillId="3" borderId="1" xfId="2" applyFont="1" applyFill="1" applyBorder="1" applyAlignment="1">
      <alignment horizontal="justify" vertical="top" wrapText="1"/>
    </xf>
    <xf numFmtId="0" fontId="24" fillId="3" borderId="1" xfId="0" applyFont="1" applyFill="1" applyBorder="1" applyAlignment="1">
      <alignment horizontal="justify" vertical="top" wrapText="1"/>
    </xf>
    <xf numFmtId="0" fontId="8" fillId="0" borderId="1" xfId="0" applyFont="1" applyBorder="1" applyAlignment="1">
      <alignment horizontal="center" vertical="center" wrapText="1"/>
    </xf>
    <xf numFmtId="0" fontId="7" fillId="0" borderId="1" xfId="1" applyFont="1" applyBorder="1" applyAlignment="1">
      <alignment horizontal="center" vertical="center"/>
    </xf>
    <xf numFmtId="0" fontId="18" fillId="3" borderId="1" xfId="0" applyFont="1" applyFill="1" applyBorder="1" applyAlignment="1">
      <alignment horizontal="justify" vertical="top"/>
    </xf>
    <xf numFmtId="0" fontId="18" fillId="0" borderId="1" xfId="0" applyFont="1" applyBorder="1" applyAlignment="1">
      <alignment horizontal="justify" vertical="top" wrapText="1"/>
    </xf>
    <xf numFmtId="0" fontId="2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6" borderId="1" xfId="0" applyFill="1" applyBorder="1" applyAlignment="1">
      <alignment horizontal="center" vertical="center"/>
    </xf>
    <xf numFmtId="0" fontId="0" fillId="3" borderId="1" xfId="0" applyFill="1" applyBorder="1" applyAlignment="1">
      <alignment horizontal="center" vertical="center"/>
    </xf>
    <xf numFmtId="3" fontId="6" fillId="2"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1" applyFont="1" applyFill="1" applyBorder="1" applyAlignment="1">
      <alignment horizontal="center" vertical="center"/>
    </xf>
    <xf numFmtId="0" fontId="26" fillId="0" borderId="1" xfId="0" applyFont="1" applyBorder="1" applyAlignment="1">
      <alignment horizontal="center" vertical="center"/>
    </xf>
    <xf numFmtId="3" fontId="8" fillId="0" borderId="1" xfId="2"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1" applyFont="1" applyFill="1" applyBorder="1" applyAlignment="1">
      <alignment horizontal="center" vertical="center"/>
    </xf>
    <xf numFmtId="0" fontId="0" fillId="0" borderId="1" xfId="0" applyBorder="1" applyAlignment="1">
      <alignment horizontal="center" vertical="center"/>
    </xf>
    <xf numFmtId="0" fontId="7" fillId="3" borderId="1" xfId="0"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3" fontId="8" fillId="3" borderId="4" xfId="1" applyNumberFormat="1" applyFont="1" applyFill="1" applyBorder="1" applyAlignment="1">
      <alignment horizontal="center" vertical="center" wrapText="1"/>
    </xf>
    <xf numFmtId="3" fontId="26" fillId="0" borderId="4" xfId="0" applyNumberFormat="1" applyFont="1" applyBorder="1" applyAlignment="1">
      <alignment horizontal="center" vertical="center"/>
    </xf>
    <xf numFmtId="3" fontId="7" fillId="0" borderId="4" xfId="1"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4" xfId="2" applyNumberFormat="1" applyFont="1" applyBorder="1" applyAlignment="1">
      <alignment horizontal="center" vertical="center" wrapText="1"/>
    </xf>
    <xf numFmtId="3" fontId="7" fillId="3" borderId="4" xfId="0" applyNumberFormat="1" applyFont="1" applyFill="1" applyBorder="1" applyAlignment="1">
      <alignment horizontal="center" vertical="center" wrapText="1"/>
    </xf>
    <xf numFmtId="3" fontId="7" fillId="3" borderId="4" xfId="1" applyNumberFormat="1" applyFont="1" applyFill="1" applyBorder="1" applyAlignment="1">
      <alignment horizontal="center" vertical="center" wrapText="1"/>
    </xf>
    <xf numFmtId="3" fontId="0" fillId="0" borderId="4" xfId="0" applyNumberFormat="1" applyBorder="1" applyAlignment="1">
      <alignment horizontal="center" vertical="center"/>
    </xf>
    <xf numFmtId="3" fontId="7" fillId="0" borderId="4" xfId="0" applyNumberFormat="1" applyFont="1" applyBorder="1" applyAlignment="1">
      <alignment horizontal="center" vertical="center" wrapText="1"/>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9" borderId="1" xfId="0"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5" borderId="1" xfId="1" applyFont="1" applyFill="1" applyBorder="1" applyAlignment="1">
      <alignment horizontal="center" vertical="center"/>
    </xf>
    <xf numFmtId="0" fontId="8" fillId="2" borderId="1" xfId="0" applyFont="1" applyFill="1" applyBorder="1" applyAlignment="1">
      <alignment horizontal="center" vertical="center"/>
    </xf>
    <xf numFmtId="0" fontId="4" fillId="5" borderId="1" xfId="0" applyFont="1" applyFill="1" applyBorder="1" applyAlignment="1">
      <alignment horizontal="center" vertical="center"/>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35" fillId="9" borderId="1" xfId="0" applyFont="1" applyFill="1" applyBorder="1" applyAlignment="1">
      <alignment horizontal="center" vertical="top"/>
    </xf>
    <xf numFmtId="0" fontId="6" fillId="6" borderId="1" xfId="0" applyFont="1" applyFill="1" applyBorder="1" applyAlignment="1">
      <alignment horizontal="left" vertical="top"/>
    </xf>
    <xf numFmtId="0" fontId="6" fillId="6" borderId="1" xfId="0" applyFont="1" applyFill="1" applyBorder="1" applyAlignment="1">
      <alignment vertical="top"/>
    </xf>
    <xf numFmtId="0" fontId="6" fillId="6" borderId="5" xfId="0" applyFont="1" applyFill="1" applyBorder="1" applyAlignment="1">
      <alignment vertical="top"/>
    </xf>
    <xf numFmtId="0" fontId="32" fillId="9" borderId="5" xfId="0" applyFont="1" applyFill="1" applyBorder="1" applyAlignment="1">
      <alignment horizontal="center" vertical="center"/>
    </xf>
    <xf numFmtId="0" fontId="35" fillId="9" borderId="5" xfId="0" applyFont="1" applyFill="1" applyBorder="1" applyAlignment="1">
      <alignment horizontal="center" vertical="top"/>
    </xf>
    <xf numFmtId="0" fontId="5" fillId="6" borderId="1" xfId="0" applyFont="1" applyFill="1" applyBorder="1" applyAlignment="1">
      <alignment horizontal="center" vertical="center"/>
    </xf>
    <xf numFmtId="43" fontId="1" fillId="6" borderId="1" xfId="3" applyFont="1" applyFill="1" applyBorder="1" applyAlignment="1">
      <alignment horizontal="center" vertical="center"/>
    </xf>
    <xf numFmtId="43" fontId="0" fillId="2" borderId="1" xfId="3" applyFont="1" applyFill="1" applyBorder="1" applyAlignment="1">
      <alignment horizontal="center" vertical="center"/>
    </xf>
    <xf numFmtId="43" fontId="0" fillId="6" borderId="1" xfId="3" applyFont="1" applyFill="1" applyBorder="1" applyAlignment="1">
      <alignment horizontal="center" vertical="center"/>
    </xf>
    <xf numFmtId="43" fontId="1" fillId="9" borderId="1" xfId="3" applyFont="1" applyFill="1" applyBorder="1" applyAlignment="1">
      <alignment horizontal="center" vertical="center"/>
    </xf>
    <xf numFmtId="43" fontId="32" fillId="9" borderId="5" xfId="3" applyFont="1" applyFill="1" applyBorder="1" applyAlignment="1">
      <alignment horizontal="center" vertical="center"/>
    </xf>
    <xf numFmtId="0" fontId="0" fillId="10" borderId="11" xfId="0" applyFill="1" applyBorder="1" applyAlignment="1">
      <alignment horizontal="center" vertical="center"/>
    </xf>
    <xf numFmtId="0" fontId="15" fillId="10" borderId="12" xfId="0" applyFont="1" applyFill="1" applyBorder="1" applyAlignment="1">
      <alignment horizontal="center" vertical="center"/>
    </xf>
    <xf numFmtId="0" fontId="0" fillId="10" borderId="12" xfId="0" applyFill="1" applyBorder="1" applyAlignment="1">
      <alignment horizontal="center" vertical="center"/>
    </xf>
    <xf numFmtId="43" fontId="36" fillId="10" borderId="16" xfId="3" applyFont="1" applyFill="1" applyBorder="1" applyAlignment="1">
      <alignment horizontal="center" vertical="center"/>
    </xf>
    <xf numFmtId="0" fontId="0" fillId="0" borderId="5" xfId="0" applyBorder="1" applyAlignment="1">
      <alignment horizontal="center" vertical="center"/>
    </xf>
    <xf numFmtId="0" fontId="0" fillId="3" borderId="5" xfId="0"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wrapText="1"/>
    </xf>
    <xf numFmtId="0" fontId="0" fillId="7" borderId="12" xfId="0" applyFill="1" applyBorder="1" applyAlignment="1">
      <alignment horizontal="center" vertical="center"/>
    </xf>
    <xf numFmtId="0" fontId="0" fillId="7" borderId="16" xfId="0" applyFill="1" applyBorder="1" applyAlignment="1">
      <alignment horizontal="center" vertical="center"/>
    </xf>
    <xf numFmtId="0" fontId="0" fillId="3"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37" fillId="3"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38" fillId="0" borderId="0" xfId="0" applyFont="1" applyProtection="1">
      <protection locked="0"/>
    </xf>
    <xf numFmtId="0" fontId="33" fillId="0" borderId="0" xfId="0" applyFont="1" applyProtection="1">
      <protection locked="0"/>
    </xf>
    <xf numFmtId="0" fontId="6" fillId="5" borderId="1" xfId="0" applyFont="1" applyFill="1" applyBorder="1" applyAlignment="1">
      <alignment horizontal="left" vertical="top" wrapText="1"/>
    </xf>
    <xf numFmtId="0" fontId="6" fillId="5" borderId="4" xfId="0" applyFont="1" applyFill="1" applyBorder="1" applyAlignment="1">
      <alignment horizontal="left" vertical="top" wrapText="1"/>
    </xf>
    <xf numFmtId="3" fontId="6" fillId="2" borderId="1" xfId="0" applyNumberFormat="1" applyFont="1" applyFill="1" applyBorder="1" applyAlignment="1">
      <alignment horizontal="right" vertical="center" wrapText="1"/>
    </xf>
    <xf numFmtId="3" fontId="6" fillId="2" borderId="4" xfId="0" applyNumberFormat="1" applyFont="1" applyFill="1" applyBorder="1" applyAlignment="1">
      <alignment horizontal="right" vertical="center" wrapText="1"/>
    </xf>
    <xf numFmtId="0" fontId="6" fillId="5" borderId="1" xfId="1" applyFont="1" applyFill="1" applyBorder="1" applyAlignment="1">
      <alignment horizontal="justify" vertical="top" wrapText="1"/>
    </xf>
    <xf numFmtId="0" fontId="6" fillId="5" borderId="4" xfId="1" applyFont="1" applyFill="1" applyBorder="1" applyAlignment="1">
      <alignment horizontal="justify" vertical="top" wrapText="1"/>
    </xf>
    <xf numFmtId="0" fontId="0" fillId="5" borderId="1" xfId="0" applyFill="1" applyBorder="1" applyAlignment="1">
      <alignment horizontal="left" vertical="top" wrapText="1"/>
    </xf>
    <xf numFmtId="0" fontId="0" fillId="5" borderId="4" xfId="0" applyFill="1" applyBorder="1" applyAlignment="1">
      <alignment horizontal="left" vertical="top" wrapText="1"/>
    </xf>
    <xf numFmtId="0" fontId="7" fillId="5" borderId="1" xfId="0" applyFont="1" applyFill="1" applyBorder="1" applyAlignment="1">
      <alignment horizontal="left" vertical="top" wrapText="1"/>
    </xf>
    <xf numFmtId="0" fontId="7" fillId="5" borderId="4" xfId="0" applyFont="1" applyFill="1" applyBorder="1" applyAlignment="1">
      <alignment horizontal="left" vertical="top" wrapText="1"/>
    </xf>
    <xf numFmtId="0" fontId="6" fillId="2" borderId="1"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0" fillId="5" borderId="1" xfId="0" applyFill="1" applyBorder="1" applyAlignment="1">
      <alignment horizontal="justify" vertical="top" wrapText="1"/>
    </xf>
    <xf numFmtId="0" fontId="0" fillId="5" borderId="4" xfId="0" applyFill="1" applyBorder="1" applyAlignment="1">
      <alignment horizontal="justify" vertical="top" wrapText="1"/>
    </xf>
    <xf numFmtId="0" fontId="6" fillId="2" borderId="1" xfId="0" applyFont="1" applyFill="1" applyBorder="1" applyAlignment="1">
      <alignment horizontal="right" vertical="top"/>
    </xf>
    <xf numFmtId="0" fontId="6" fillId="2" borderId="4" xfId="0" applyFont="1" applyFill="1" applyBorder="1" applyAlignment="1">
      <alignment horizontal="right" vertical="top"/>
    </xf>
    <xf numFmtId="0" fontId="15" fillId="6" borderId="4" xfId="0" applyFont="1" applyFill="1" applyBorder="1" applyAlignment="1">
      <alignment horizontal="right" vertical="top"/>
    </xf>
    <xf numFmtId="0" fontId="15" fillId="6" borderId="3" xfId="0" applyFont="1" applyFill="1" applyBorder="1" applyAlignment="1">
      <alignment horizontal="right" vertical="top"/>
    </xf>
    <xf numFmtId="0" fontId="15" fillId="6" borderId="2" xfId="0" applyFont="1" applyFill="1" applyBorder="1" applyAlignment="1">
      <alignment horizontal="right" vertical="top"/>
    </xf>
    <xf numFmtId="0" fontId="8" fillId="5" borderId="1" xfId="0" applyFont="1" applyFill="1" applyBorder="1" applyAlignment="1">
      <alignment horizontal="left" vertical="top" wrapText="1"/>
    </xf>
    <xf numFmtId="0" fontId="8" fillId="5" borderId="4" xfId="0" applyFont="1" applyFill="1" applyBorder="1" applyAlignment="1">
      <alignment horizontal="left" vertical="top" wrapText="1"/>
    </xf>
    <xf numFmtId="0" fontId="15" fillId="7" borderId="17" xfId="0" applyFont="1" applyFill="1" applyBorder="1" applyAlignment="1">
      <alignment horizontal="center" vertical="top"/>
    </xf>
    <xf numFmtId="0" fontId="15" fillId="7" borderId="13" xfId="0" applyFont="1" applyFill="1" applyBorder="1" applyAlignment="1">
      <alignment horizontal="center" vertical="top"/>
    </xf>
    <xf numFmtId="0" fontId="15" fillId="7" borderId="18" xfId="0" applyFont="1" applyFill="1" applyBorder="1" applyAlignment="1">
      <alignment horizontal="center" vertical="top"/>
    </xf>
    <xf numFmtId="0" fontId="1" fillId="5" borderId="1" xfId="0" applyFont="1" applyFill="1" applyBorder="1" applyAlignment="1">
      <alignment horizontal="justify" vertical="top" wrapText="1"/>
    </xf>
    <xf numFmtId="0" fontId="1" fillId="5" borderId="4" xfId="0" applyFont="1" applyFill="1" applyBorder="1" applyAlignment="1">
      <alignment horizontal="justify" vertical="top" wrapText="1"/>
    </xf>
    <xf numFmtId="0" fontId="1" fillId="5" borderId="1" xfId="0" applyFont="1" applyFill="1" applyBorder="1" applyAlignment="1">
      <alignment horizontal="left" vertical="top" wrapText="1"/>
    </xf>
    <xf numFmtId="0" fontId="1" fillId="5" borderId="4" xfId="0" applyFont="1" applyFill="1" applyBorder="1" applyAlignment="1">
      <alignment horizontal="left" vertical="top" wrapText="1"/>
    </xf>
    <xf numFmtId="0" fontId="15" fillId="7" borderId="11" xfId="0" applyFont="1" applyFill="1" applyBorder="1" applyAlignment="1">
      <alignment horizontal="center" vertical="top"/>
    </xf>
    <xf numFmtId="0" fontId="15" fillId="7" borderId="12" xfId="0" applyFont="1" applyFill="1" applyBorder="1" applyAlignment="1">
      <alignment horizontal="center" vertical="top"/>
    </xf>
    <xf numFmtId="0" fontId="6" fillId="5" borderId="1" xfId="1" applyFont="1" applyFill="1" applyBorder="1" applyAlignment="1">
      <alignment horizontal="left" vertical="top" wrapText="1"/>
    </xf>
    <xf numFmtId="0" fontId="6" fillId="5" borderId="4" xfId="1" applyFont="1" applyFill="1" applyBorder="1" applyAlignment="1">
      <alignment horizontal="left" vertical="top" wrapText="1"/>
    </xf>
    <xf numFmtId="0" fontId="0" fillId="6" borderId="6" xfId="0" applyFill="1" applyBorder="1" applyAlignment="1">
      <alignment horizontal="center" vertical="center"/>
    </xf>
    <xf numFmtId="0" fontId="0" fillId="6" borderId="8" xfId="0" applyFill="1" applyBorder="1" applyAlignment="1">
      <alignment horizontal="center" vertical="center"/>
    </xf>
    <xf numFmtId="0" fontId="0" fillId="10" borderId="15" xfId="0" applyFill="1" applyBorder="1" applyAlignment="1">
      <alignment horizontal="center" vertical="center"/>
    </xf>
    <xf numFmtId="0" fontId="0" fillId="10" borderId="13" xfId="0" applyFill="1" applyBorder="1" applyAlignment="1">
      <alignment horizontal="center" vertical="center"/>
    </xf>
    <xf numFmtId="0" fontId="32" fillId="9" borderId="6" xfId="0" applyFont="1" applyFill="1" applyBorder="1" applyAlignment="1">
      <alignment horizontal="center" vertical="top"/>
    </xf>
    <xf numFmtId="0" fontId="32" fillId="9" borderId="7" xfId="0" applyFont="1" applyFill="1" applyBorder="1" applyAlignment="1">
      <alignment horizontal="center" vertical="top"/>
    </xf>
    <xf numFmtId="0" fontId="0" fillId="6" borderId="4" xfId="0" applyFill="1" applyBorder="1" applyAlignment="1">
      <alignment horizontal="center" vertical="center"/>
    </xf>
    <xf numFmtId="0" fontId="0" fillId="6" borderId="3" xfId="0" applyFill="1" applyBorder="1" applyAlignment="1">
      <alignment horizontal="center" vertical="center"/>
    </xf>
    <xf numFmtId="0" fontId="0" fillId="9" borderId="4" xfId="0" applyFill="1" applyBorder="1" applyAlignment="1">
      <alignment horizontal="center" vertical="center"/>
    </xf>
    <xf numFmtId="0" fontId="0" fillId="9" borderId="3" xfId="0" applyFill="1" applyBorder="1" applyAlignment="1">
      <alignment horizontal="center" vertical="center"/>
    </xf>
    <xf numFmtId="0" fontId="34" fillId="3" borderId="17" xfId="0" applyFont="1" applyFill="1" applyBorder="1" applyAlignment="1">
      <alignment horizontal="center" vertical="center" wrapText="1"/>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30" fillId="8" borderId="4" xfId="0" applyFont="1" applyFill="1" applyBorder="1" applyAlignment="1">
      <alignment horizontal="center" vertical="center"/>
    </xf>
    <xf numFmtId="0" fontId="31" fillId="8" borderId="3" xfId="0" applyFont="1" applyFill="1" applyBorder="1" applyAlignment="1">
      <alignment horizontal="center" vertical="center"/>
    </xf>
  </cellXfs>
  <cellStyles count="4">
    <cellStyle name="Comma" xfId="3" builtinId="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FFFF66"/>
      <color rgb="FF33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248437</xdr:colOff>
      <xdr:row>0</xdr:row>
      <xdr:rowOff>102655</xdr:rowOff>
    </xdr:from>
    <xdr:to>
      <xdr:col>1</xdr:col>
      <xdr:colOff>1809750</xdr:colOff>
      <xdr:row>0</xdr:row>
      <xdr:rowOff>656830</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437" y="102655"/>
          <a:ext cx="2047088" cy="55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4"/>
  <sheetViews>
    <sheetView tabSelected="1" view="pageBreakPreview" topLeftCell="A113" zoomScale="90" zoomScaleNormal="70" zoomScaleSheetLayoutView="90" workbookViewId="0">
      <selection activeCell="G86" sqref="G86"/>
    </sheetView>
  </sheetViews>
  <sheetFormatPr defaultRowHeight="14.5" x14ac:dyDescent="0.35"/>
  <cols>
    <col min="1" max="1" width="6.90625" style="3" customWidth="1"/>
    <col min="2" max="2" width="99.90625" style="2" customWidth="1"/>
    <col min="3" max="3" width="7.453125" style="1" customWidth="1"/>
    <col min="4" max="4" width="12.26953125" style="1" customWidth="1"/>
    <col min="5" max="5" width="13" style="4" customWidth="1"/>
    <col min="6" max="6" width="20.453125" style="4" customWidth="1"/>
  </cols>
  <sheetData>
    <row r="1" spans="1:6" ht="65.150000000000006" customHeight="1" thickBot="1" x14ac:dyDescent="0.4">
      <c r="A1" s="132" t="s">
        <v>158</v>
      </c>
      <c r="B1" s="133"/>
      <c r="C1" s="133"/>
      <c r="D1" s="133"/>
      <c r="E1" s="133"/>
      <c r="F1" s="134"/>
    </row>
    <row r="2" spans="1:6" ht="27" customHeight="1" thickBot="1" x14ac:dyDescent="0.4">
      <c r="A2" s="118" t="s">
        <v>163</v>
      </c>
      <c r="B2" s="119"/>
      <c r="C2" s="119"/>
      <c r="D2" s="119"/>
      <c r="E2" s="58"/>
      <c r="F2" s="59"/>
    </row>
    <row r="3" spans="1:6" s="4" customFormat="1" ht="31" x14ac:dyDescent="0.35">
      <c r="A3" s="51" t="s">
        <v>0</v>
      </c>
      <c r="B3" s="51" t="s">
        <v>1</v>
      </c>
      <c r="C3" s="51" t="s">
        <v>2</v>
      </c>
      <c r="D3" s="52" t="s">
        <v>3</v>
      </c>
      <c r="E3" s="52" t="s">
        <v>145</v>
      </c>
      <c r="F3" s="52" t="s">
        <v>146</v>
      </c>
    </row>
    <row r="4" spans="1:6" s="4" customFormat="1" ht="17.75" customHeight="1" x14ac:dyDescent="0.35">
      <c r="A4" s="53" t="s">
        <v>4</v>
      </c>
      <c r="B4" s="90" t="s">
        <v>5</v>
      </c>
      <c r="C4" s="90"/>
      <c r="D4" s="91"/>
      <c r="E4" s="49"/>
      <c r="F4" s="49"/>
    </row>
    <row r="5" spans="1:6" s="7" customFormat="1" ht="84" customHeight="1" x14ac:dyDescent="0.35">
      <c r="A5" s="29" t="s">
        <v>48</v>
      </c>
      <c r="B5" s="12" t="s">
        <v>94</v>
      </c>
      <c r="C5" s="29" t="s">
        <v>70</v>
      </c>
      <c r="D5" s="38">
        <v>1</v>
      </c>
      <c r="E5" s="82"/>
      <c r="F5" s="27">
        <f>E5*D5</f>
        <v>0</v>
      </c>
    </row>
    <row r="6" spans="1:6" ht="159.75" customHeight="1" x14ac:dyDescent="0.35">
      <c r="A6" s="53" t="s">
        <v>6</v>
      </c>
      <c r="B6" s="90" t="s">
        <v>58</v>
      </c>
      <c r="C6" s="90"/>
      <c r="D6" s="91"/>
      <c r="E6" s="49"/>
      <c r="F6" s="49"/>
    </row>
    <row r="7" spans="1:6" ht="52" x14ac:dyDescent="0.35">
      <c r="A7" s="29" t="s">
        <v>7</v>
      </c>
      <c r="B7" s="8" t="s">
        <v>67</v>
      </c>
      <c r="C7" s="29" t="s">
        <v>69</v>
      </c>
      <c r="D7" s="38">
        <v>80</v>
      </c>
      <c r="E7" s="83"/>
      <c r="F7" s="27">
        <f t="shared" ref="F7:F68" si="0">E7*D7</f>
        <v>0</v>
      </c>
    </row>
    <row r="8" spans="1:6" ht="44.25" customHeight="1" x14ac:dyDescent="0.35">
      <c r="A8" s="29" t="s">
        <v>84</v>
      </c>
      <c r="B8" s="8" t="s">
        <v>68</v>
      </c>
      <c r="C8" s="29" t="s">
        <v>69</v>
      </c>
      <c r="D8" s="38">
        <v>56</v>
      </c>
      <c r="E8" s="82"/>
      <c r="F8" s="27">
        <f t="shared" si="0"/>
        <v>0</v>
      </c>
    </row>
    <row r="9" spans="1:6" s="6" customFormat="1" ht="26" x14ac:dyDescent="0.35">
      <c r="A9" s="29" t="s">
        <v>56</v>
      </c>
      <c r="B9" s="8" t="s">
        <v>53</v>
      </c>
      <c r="C9" s="29" t="s">
        <v>69</v>
      </c>
      <c r="D9" s="38">
        <v>9</v>
      </c>
      <c r="E9" s="82"/>
      <c r="F9" s="27">
        <f t="shared" si="0"/>
        <v>0</v>
      </c>
    </row>
    <row r="10" spans="1:6" s="6" customFormat="1" ht="26" x14ac:dyDescent="0.35">
      <c r="A10" s="29" t="s">
        <v>63</v>
      </c>
      <c r="B10" s="8" t="s">
        <v>57</v>
      </c>
      <c r="C10" s="29" t="s">
        <v>72</v>
      </c>
      <c r="D10" s="38">
        <v>200</v>
      </c>
      <c r="E10" s="82"/>
      <c r="F10" s="27">
        <f t="shared" si="0"/>
        <v>0</v>
      </c>
    </row>
    <row r="11" spans="1:6" ht="19.5" customHeight="1" x14ac:dyDescent="0.35">
      <c r="A11" s="28"/>
      <c r="B11" s="92" t="s">
        <v>147</v>
      </c>
      <c r="C11" s="92"/>
      <c r="D11" s="93"/>
      <c r="E11" s="48"/>
      <c r="F11" s="68">
        <f>SUM(F7:F10)</f>
        <v>0</v>
      </c>
    </row>
    <row r="12" spans="1:6" ht="38" customHeight="1" x14ac:dyDescent="0.35">
      <c r="A12" s="54" t="s">
        <v>8</v>
      </c>
      <c r="B12" s="90" t="s">
        <v>9</v>
      </c>
      <c r="C12" s="90"/>
      <c r="D12" s="91"/>
      <c r="E12" s="49"/>
      <c r="F12" s="49"/>
    </row>
    <row r="13" spans="1:6" ht="41.4" customHeight="1" x14ac:dyDescent="0.35">
      <c r="A13" s="29" t="s">
        <v>10</v>
      </c>
      <c r="B13" s="10" t="s">
        <v>96</v>
      </c>
      <c r="C13" s="29" t="s">
        <v>69</v>
      </c>
      <c r="D13" s="38">
        <v>4</v>
      </c>
      <c r="E13" s="83"/>
      <c r="F13" s="27">
        <f t="shared" si="0"/>
        <v>0</v>
      </c>
    </row>
    <row r="14" spans="1:6" ht="54.65" customHeight="1" x14ac:dyDescent="0.35">
      <c r="A14" s="29" t="s">
        <v>50</v>
      </c>
      <c r="B14" s="8" t="s">
        <v>97</v>
      </c>
      <c r="C14" s="29" t="s">
        <v>69</v>
      </c>
      <c r="D14" s="38">
        <v>65</v>
      </c>
      <c r="E14" s="83"/>
      <c r="F14" s="27">
        <f t="shared" si="0"/>
        <v>0</v>
      </c>
    </row>
    <row r="15" spans="1:6" ht="16.25" customHeight="1" x14ac:dyDescent="0.35">
      <c r="A15" s="28"/>
      <c r="B15" s="92" t="s">
        <v>148</v>
      </c>
      <c r="C15" s="92"/>
      <c r="D15" s="93"/>
      <c r="E15" s="48"/>
      <c r="F15" s="68">
        <f>SUM(F13:F14)</f>
        <v>0</v>
      </c>
    </row>
    <row r="16" spans="1:6" ht="74.400000000000006" customHeight="1" x14ac:dyDescent="0.35">
      <c r="A16" s="55" t="s">
        <v>11</v>
      </c>
      <c r="B16" s="120" t="s">
        <v>47</v>
      </c>
      <c r="C16" s="120"/>
      <c r="D16" s="121"/>
      <c r="E16" s="49"/>
      <c r="F16" s="49"/>
    </row>
    <row r="17" spans="1:6" ht="32.4" customHeight="1" x14ac:dyDescent="0.35">
      <c r="A17" s="30" t="s">
        <v>12</v>
      </c>
      <c r="B17" s="15" t="s">
        <v>77</v>
      </c>
      <c r="C17" s="30" t="s">
        <v>2</v>
      </c>
      <c r="D17" s="39">
        <v>30</v>
      </c>
      <c r="E17" s="83"/>
      <c r="F17" s="27">
        <f t="shared" si="0"/>
        <v>0</v>
      </c>
    </row>
    <row r="18" spans="1:6" ht="26" x14ac:dyDescent="0.35">
      <c r="A18" s="30" t="s">
        <v>13</v>
      </c>
      <c r="B18" s="15" t="s">
        <v>78</v>
      </c>
      <c r="C18" s="30" t="s">
        <v>2</v>
      </c>
      <c r="D18" s="39">
        <v>8</v>
      </c>
      <c r="E18" s="83"/>
      <c r="F18" s="27">
        <f t="shared" si="0"/>
        <v>0</v>
      </c>
    </row>
    <row r="19" spans="1:6" ht="26" x14ac:dyDescent="0.35">
      <c r="A19" s="30" t="s">
        <v>14</v>
      </c>
      <c r="B19" s="15" t="s">
        <v>79</v>
      </c>
      <c r="C19" s="30" t="s">
        <v>2</v>
      </c>
      <c r="D19" s="39">
        <v>6</v>
      </c>
      <c r="E19" s="83"/>
      <c r="F19" s="27">
        <f t="shared" si="0"/>
        <v>0</v>
      </c>
    </row>
    <row r="20" spans="1:6" ht="32" customHeight="1" x14ac:dyDescent="0.35">
      <c r="A20" s="30" t="s">
        <v>15</v>
      </c>
      <c r="B20" s="15" t="s">
        <v>59</v>
      </c>
      <c r="C20" s="30" t="s">
        <v>2</v>
      </c>
      <c r="D20" s="39">
        <v>1</v>
      </c>
      <c r="E20" s="83"/>
      <c r="F20" s="27">
        <f t="shared" si="0"/>
        <v>0</v>
      </c>
    </row>
    <row r="21" spans="1:6" ht="42.75" customHeight="1" x14ac:dyDescent="0.35">
      <c r="A21" s="30" t="s">
        <v>16</v>
      </c>
      <c r="B21" s="15" t="s">
        <v>88</v>
      </c>
      <c r="C21" s="30" t="s">
        <v>18</v>
      </c>
      <c r="D21" s="39">
        <v>100</v>
      </c>
      <c r="E21" s="83"/>
      <c r="F21" s="27">
        <f t="shared" si="0"/>
        <v>0</v>
      </c>
    </row>
    <row r="22" spans="1:6" ht="30.65" customHeight="1" x14ac:dyDescent="0.35">
      <c r="A22" s="30" t="s">
        <v>17</v>
      </c>
      <c r="B22" s="15" t="s">
        <v>89</v>
      </c>
      <c r="C22" s="30" t="s">
        <v>2</v>
      </c>
      <c r="D22" s="39">
        <v>6</v>
      </c>
      <c r="E22" s="83"/>
      <c r="F22" s="27">
        <f t="shared" si="0"/>
        <v>0</v>
      </c>
    </row>
    <row r="23" spans="1:6" ht="41.4" customHeight="1" x14ac:dyDescent="0.35">
      <c r="A23" s="30" t="s">
        <v>19</v>
      </c>
      <c r="B23" s="15" t="s">
        <v>64</v>
      </c>
      <c r="C23" s="30" t="s">
        <v>2</v>
      </c>
      <c r="D23" s="39">
        <v>10</v>
      </c>
      <c r="E23" s="83"/>
      <c r="F23" s="27">
        <f t="shared" si="0"/>
        <v>0</v>
      </c>
    </row>
    <row r="24" spans="1:6" ht="68" customHeight="1" x14ac:dyDescent="0.35">
      <c r="A24" s="30" t="s">
        <v>20</v>
      </c>
      <c r="B24" s="15" t="s">
        <v>76</v>
      </c>
      <c r="C24" s="31" t="s">
        <v>22</v>
      </c>
      <c r="D24" s="40">
        <v>4</v>
      </c>
      <c r="E24" s="83"/>
      <c r="F24" s="27">
        <f t="shared" si="0"/>
        <v>0</v>
      </c>
    </row>
    <row r="25" spans="1:6" ht="69.75" customHeight="1" x14ac:dyDescent="0.35">
      <c r="A25" s="30" t="s">
        <v>21</v>
      </c>
      <c r="B25" s="15" t="s">
        <v>82</v>
      </c>
      <c r="C25" s="31" t="s">
        <v>22</v>
      </c>
      <c r="D25" s="40">
        <v>6</v>
      </c>
      <c r="E25" s="83"/>
      <c r="F25" s="27">
        <f t="shared" si="0"/>
        <v>0</v>
      </c>
    </row>
    <row r="26" spans="1:6" ht="52" x14ac:dyDescent="0.35">
      <c r="A26" s="30" t="s">
        <v>80</v>
      </c>
      <c r="B26" s="15" t="s">
        <v>92</v>
      </c>
      <c r="C26" s="21" t="s">
        <v>70</v>
      </c>
      <c r="D26" s="41">
        <v>1</v>
      </c>
      <c r="E26" s="83"/>
      <c r="F26" s="27">
        <f t="shared" si="0"/>
        <v>0</v>
      </c>
    </row>
    <row r="27" spans="1:6" ht="44.4" customHeight="1" x14ac:dyDescent="0.35">
      <c r="A27" s="30" t="s">
        <v>81</v>
      </c>
      <c r="B27" s="22" t="s">
        <v>93</v>
      </c>
      <c r="C27" s="29" t="s">
        <v>49</v>
      </c>
      <c r="D27" s="38">
        <v>1</v>
      </c>
      <c r="E27" s="83"/>
      <c r="F27" s="27">
        <f t="shared" si="0"/>
        <v>0</v>
      </c>
    </row>
    <row r="28" spans="1:6" ht="17" customHeight="1" x14ac:dyDescent="0.35">
      <c r="A28" s="28"/>
      <c r="B28" s="92" t="s">
        <v>149</v>
      </c>
      <c r="C28" s="92"/>
      <c r="D28" s="93"/>
      <c r="E28" s="48"/>
      <c r="F28" s="68">
        <f>SUM(F17:F27)</f>
        <v>0</v>
      </c>
    </row>
    <row r="29" spans="1:6" ht="33.75" customHeight="1" x14ac:dyDescent="0.35">
      <c r="A29" s="53" t="s">
        <v>23</v>
      </c>
      <c r="B29" s="90" t="s">
        <v>24</v>
      </c>
      <c r="C29" s="90"/>
      <c r="D29" s="91"/>
      <c r="E29" s="49"/>
      <c r="F29" s="49"/>
    </row>
    <row r="30" spans="1:6" ht="55.5" customHeight="1" x14ac:dyDescent="0.35">
      <c r="A30" s="29" t="s">
        <v>25</v>
      </c>
      <c r="B30" s="16" t="s">
        <v>54</v>
      </c>
      <c r="C30" s="29" t="s">
        <v>72</v>
      </c>
      <c r="D30" s="42">
        <v>440</v>
      </c>
      <c r="E30" s="83"/>
      <c r="F30" s="27">
        <f t="shared" si="0"/>
        <v>0</v>
      </c>
    </row>
    <row r="31" spans="1:6" ht="54" customHeight="1" x14ac:dyDescent="0.35">
      <c r="A31" s="29" t="s">
        <v>26</v>
      </c>
      <c r="B31" s="16" t="s">
        <v>60</v>
      </c>
      <c r="C31" s="29" t="s">
        <v>72</v>
      </c>
      <c r="D31" s="42">
        <v>500</v>
      </c>
      <c r="E31" s="83"/>
      <c r="F31" s="27">
        <f t="shared" si="0"/>
        <v>0</v>
      </c>
    </row>
    <row r="32" spans="1:6" ht="32.25" customHeight="1" x14ac:dyDescent="0.35">
      <c r="A32" s="29" t="s">
        <v>27</v>
      </c>
      <c r="B32" s="17" t="s">
        <v>65</v>
      </c>
      <c r="C32" s="29" t="s">
        <v>18</v>
      </c>
      <c r="D32" s="38">
        <v>144</v>
      </c>
      <c r="E32" s="83"/>
      <c r="F32" s="27">
        <f t="shared" si="0"/>
        <v>0</v>
      </c>
    </row>
    <row r="33" spans="1:6" ht="29" customHeight="1" x14ac:dyDescent="0.35">
      <c r="A33" s="29" t="s">
        <v>28</v>
      </c>
      <c r="B33" s="9" t="s">
        <v>95</v>
      </c>
      <c r="C33" s="29" t="s">
        <v>18</v>
      </c>
      <c r="D33" s="38">
        <v>90</v>
      </c>
      <c r="E33" s="83"/>
      <c r="F33" s="27">
        <f t="shared" si="0"/>
        <v>0</v>
      </c>
    </row>
    <row r="34" spans="1:6" ht="60" customHeight="1" x14ac:dyDescent="0.35">
      <c r="A34" s="29" t="s">
        <v>29</v>
      </c>
      <c r="B34" s="9" t="s">
        <v>30</v>
      </c>
      <c r="C34" s="29" t="s">
        <v>72</v>
      </c>
      <c r="D34" s="42">
        <v>500</v>
      </c>
      <c r="E34" s="83"/>
      <c r="F34" s="27">
        <f t="shared" si="0"/>
        <v>0</v>
      </c>
    </row>
    <row r="35" spans="1:6" ht="58.25" customHeight="1" x14ac:dyDescent="0.35">
      <c r="A35" s="29" t="s">
        <v>31</v>
      </c>
      <c r="B35" s="17" t="s">
        <v>32</v>
      </c>
      <c r="C35" s="29" t="s">
        <v>72</v>
      </c>
      <c r="D35" s="42">
        <v>440</v>
      </c>
      <c r="E35" s="83"/>
      <c r="F35" s="27">
        <f t="shared" si="0"/>
        <v>0</v>
      </c>
    </row>
    <row r="36" spans="1:6" ht="29" customHeight="1" x14ac:dyDescent="0.35">
      <c r="A36" s="29" t="s">
        <v>33</v>
      </c>
      <c r="B36" s="11" t="s">
        <v>66</v>
      </c>
      <c r="C36" s="29" t="s">
        <v>72</v>
      </c>
      <c r="D36" s="42">
        <v>180</v>
      </c>
      <c r="E36" s="83"/>
      <c r="F36" s="27">
        <f t="shared" si="0"/>
        <v>0</v>
      </c>
    </row>
    <row r="37" spans="1:6" ht="65" x14ac:dyDescent="0.35">
      <c r="A37" s="29" t="s">
        <v>34</v>
      </c>
      <c r="B37" s="18" t="s">
        <v>62</v>
      </c>
      <c r="C37" s="29" t="s">
        <v>72</v>
      </c>
      <c r="D37" s="42">
        <v>250</v>
      </c>
      <c r="E37" s="83"/>
      <c r="F37" s="27">
        <f t="shared" si="0"/>
        <v>0</v>
      </c>
    </row>
    <row r="38" spans="1:6" ht="26" x14ac:dyDescent="0.35">
      <c r="A38" s="29" t="s">
        <v>35</v>
      </c>
      <c r="B38" s="13" t="s">
        <v>85</v>
      </c>
      <c r="C38" s="32" t="s">
        <v>86</v>
      </c>
      <c r="D38" s="42">
        <v>96</v>
      </c>
      <c r="E38" s="83"/>
      <c r="F38" s="27">
        <f t="shared" si="0"/>
        <v>0</v>
      </c>
    </row>
    <row r="39" spans="1:6" ht="42.65" customHeight="1" x14ac:dyDescent="0.35">
      <c r="A39" s="29" t="s">
        <v>87</v>
      </c>
      <c r="B39" s="17" t="s">
        <v>61</v>
      </c>
      <c r="C39" s="33" t="s">
        <v>72</v>
      </c>
      <c r="D39" s="38">
        <v>200</v>
      </c>
      <c r="E39" s="83"/>
      <c r="F39" s="27">
        <f t="shared" si="0"/>
        <v>0</v>
      </c>
    </row>
    <row r="40" spans="1:6" ht="20.25" customHeight="1" x14ac:dyDescent="0.35">
      <c r="A40" s="56"/>
      <c r="B40" s="100" t="s">
        <v>150</v>
      </c>
      <c r="C40" s="100"/>
      <c r="D40" s="101"/>
      <c r="E40" s="48"/>
      <c r="F40" s="68">
        <f>SUM(F30:F39)</f>
        <v>0</v>
      </c>
    </row>
    <row r="41" spans="1:6" ht="41.25" customHeight="1" x14ac:dyDescent="0.35">
      <c r="A41" s="53" t="s">
        <v>36</v>
      </c>
      <c r="B41" s="114" t="s">
        <v>37</v>
      </c>
      <c r="C41" s="114"/>
      <c r="D41" s="115"/>
      <c r="E41" s="49"/>
      <c r="F41" s="49"/>
    </row>
    <row r="42" spans="1:6" ht="78" x14ac:dyDescent="0.35">
      <c r="A42" s="29" t="s">
        <v>38</v>
      </c>
      <c r="B42" s="9" t="s">
        <v>83</v>
      </c>
      <c r="C42" s="33" t="s">
        <v>72</v>
      </c>
      <c r="D42" s="38">
        <v>5</v>
      </c>
      <c r="E42" s="83"/>
      <c r="F42" s="27">
        <f t="shared" si="0"/>
        <v>0</v>
      </c>
    </row>
    <row r="43" spans="1:6" ht="65" x14ac:dyDescent="0.35">
      <c r="A43" s="29" t="s">
        <v>39</v>
      </c>
      <c r="B43" s="13" t="s">
        <v>71</v>
      </c>
      <c r="C43" s="32" t="s">
        <v>72</v>
      </c>
      <c r="D43" s="43">
        <v>12</v>
      </c>
      <c r="E43" s="83"/>
      <c r="F43" s="27">
        <f t="shared" si="0"/>
        <v>0</v>
      </c>
    </row>
    <row r="44" spans="1:6" ht="39" x14ac:dyDescent="0.35">
      <c r="A44" s="29" t="s">
        <v>40</v>
      </c>
      <c r="B44" s="16" t="s">
        <v>90</v>
      </c>
      <c r="C44" s="33" t="s">
        <v>72</v>
      </c>
      <c r="D44" s="38">
        <v>40</v>
      </c>
      <c r="E44" s="83"/>
      <c r="F44" s="27">
        <f t="shared" si="0"/>
        <v>0</v>
      </c>
    </row>
    <row r="45" spans="1:6" ht="54.65" customHeight="1" x14ac:dyDescent="0.35">
      <c r="A45" s="29" t="s">
        <v>51</v>
      </c>
      <c r="B45" s="9" t="s">
        <v>41</v>
      </c>
      <c r="C45" s="33" t="s">
        <v>72</v>
      </c>
      <c r="D45" s="38">
        <v>40</v>
      </c>
      <c r="E45" s="83"/>
      <c r="F45" s="27">
        <f t="shared" si="0"/>
        <v>0</v>
      </c>
    </row>
    <row r="46" spans="1:6" x14ac:dyDescent="0.35">
      <c r="A46" s="29" t="s">
        <v>43</v>
      </c>
      <c r="B46" s="14" t="s">
        <v>73</v>
      </c>
      <c r="C46" s="20" t="s">
        <v>91</v>
      </c>
      <c r="D46" s="42">
        <v>50</v>
      </c>
      <c r="E46" s="83"/>
      <c r="F46" s="27">
        <f t="shared" si="0"/>
        <v>0</v>
      </c>
    </row>
    <row r="47" spans="1:6" ht="31.25" customHeight="1" x14ac:dyDescent="0.35">
      <c r="A47" s="29" t="s">
        <v>75</v>
      </c>
      <c r="B47" s="19" t="s">
        <v>55</v>
      </c>
      <c r="C47" s="33" t="s">
        <v>42</v>
      </c>
      <c r="D47" s="38">
        <v>15</v>
      </c>
      <c r="E47" s="83"/>
      <c r="F47" s="27">
        <f t="shared" si="0"/>
        <v>0</v>
      </c>
    </row>
    <row r="48" spans="1:6" ht="45.75" customHeight="1" x14ac:dyDescent="0.35">
      <c r="A48" s="29" t="s">
        <v>74</v>
      </c>
      <c r="B48" s="9" t="s">
        <v>44</v>
      </c>
      <c r="C48" s="33" t="s">
        <v>2</v>
      </c>
      <c r="D48" s="38">
        <v>1</v>
      </c>
      <c r="E48" s="83"/>
      <c r="F48" s="27">
        <f t="shared" si="0"/>
        <v>0</v>
      </c>
    </row>
    <row r="49" spans="1:6" ht="17.5" customHeight="1" x14ac:dyDescent="0.35">
      <c r="A49" s="56"/>
      <c r="B49" s="104" t="s">
        <v>151</v>
      </c>
      <c r="C49" s="104"/>
      <c r="D49" s="105"/>
      <c r="E49" s="48"/>
      <c r="F49" s="68">
        <f>SUM(F42:F48)</f>
        <v>0</v>
      </c>
    </row>
    <row r="50" spans="1:6" ht="37.5" customHeight="1" x14ac:dyDescent="0.35">
      <c r="A50" s="57" t="s">
        <v>45</v>
      </c>
      <c r="B50" s="116" t="s">
        <v>46</v>
      </c>
      <c r="C50" s="116"/>
      <c r="D50" s="117"/>
      <c r="E50" s="49"/>
      <c r="F50" s="49"/>
    </row>
    <row r="51" spans="1:6" ht="65" x14ac:dyDescent="0.35">
      <c r="A51" s="29" t="s">
        <v>52</v>
      </c>
      <c r="B51" s="9" t="s">
        <v>98</v>
      </c>
      <c r="C51" s="29" t="s">
        <v>72</v>
      </c>
      <c r="D51" s="38">
        <v>200</v>
      </c>
      <c r="E51" s="83"/>
      <c r="F51" s="27">
        <f t="shared" si="0"/>
        <v>0</v>
      </c>
    </row>
    <row r="52" spans="1:6" ht="21" x14ac:dyDescent="0.35">
      <c r="A52" s="66"/>
      <c r="B52" s="106" t="s">
        <v>164</v>
      </c>
      <c r="C52" s="107"/>
      <c r="D52" s="108"/>
      <c r="E52" s="26"/>
      <c r="F52" s="67">
        <f>F51+F49+F40+F28+F15+F11+F5</f>
        <v>0</v>
      </c>
    </row>
    <row r="53" spans="1:6" ht="25" customHeight="1" thickBot="1" x14ac:dyDescent="0.4">
      <c r="A53" s="5"/>
      <c r="E53" s="76"/>
      <c r="F53" s="77"/>
    </row>
    <row r="54" spans="1:6" ht="21.5" thickBot="1" x14ac:dyDescent="0.4">
      <c r="A54" s="111" t="s">
        <v>156</v>
      </c>
      <c r="B54" s="112"/>
      <c r="C54" s="112"/>
      <c r="D54" s="113"/>
      <c r="E54" s="80"/>
      <c r="F54" s="81"/>
    </row>
    <row r="55" spans="1:6" s="4" customFormat="1" ht="31" x14ac:dyDescent="0.35">
      <c r="A55" s="78" t="s">
        <v>0</v>
      </c>
      <c r="B55" s="78" t="s">
        <v>1</v>
      </c>
      <c r="C55" s="78" t="s">
        <v>2</v>
      </c>
      <c r="D55" s="79" t="s">
        <v>3</v>
      </c>
      <c r="E55" s="79" t="s">
        <v>145</v>
      </c>
      <c r="F55" s="79" t="s">
        <v>146</v>
      </c>
    </row>
    <row r="56" spans="1:6" s="4" customFormat="1" ht="17.75" customHeight="1" x14ac:dyDescent="0.35">
      <c r="A56" s="53" t="s">
        <v>4</v>
      </c>
      <c r="B56" s="90" t="s">
        <v>5</v>
      </c>
      <c r="C56" s="90"/>
      <c r="D56" s="91"/>
      <c r="E56" s="49"/>
      <c r="F56" s="49"/>
    </row>
    <row r="57" spans="1:6" ht="41" customHeight="1" x14ac:dyDescent="0.35">
      <c r="A57" s="29" t="s">
        <v>48</v>
      </c>
      <c r="B57" s="23" t="s">
        <v>99</v>
      </c>
      <c r="C57" s="29" t="s">
        <v>70</v>
      </c>
      <c r="D57" s="38">
        <v>1</v>
      </c>
      <c r="E57" s="83"/>
      <c r="F57" s="27">
        <f t="shared" si="0"/>
        <v>0</v>
      </c>
    </row>
    <row r="58" spans="1:6" s="7" customFormat="1" ht="68.400000000000006" customHeight="1" x14ac:dyDescent="0.35">
      <c r="A58" s="29" t="s">
        <v>100</v>
      </c>
      <c r="B58" s="23" t="s">
        <v>101</v>
      </c>
      <c r="C58" s="29" t="s">
        <v>70</v>
      </c>
      <c r="D58" s="38">
        <v>1</v>
      </c>
      <c r="E58" s="82"/>
      <c r="F58" s="27">
        <f t="shared" si="0"/>
        <v>0</v>
      </c>
    </row>
    <row r="59" spans="1:6" ht="22.5" customHeight="1" x14ac:dyDescent="0.35">
      <c r="A59" s="92" t="s">
        <v>152</v>
      </c>
      <c r="B59" s="92"/>
      <c r="C59" s="92"/>
      <c r="D59" s="93"/>
      <c r="E59" s="48"/>
      <c r="F59" s="68">
        <f>SUM(F57:F58)</f>
        <v>0</v>
      </c>
    </row>
    <row r="60" spans="1:6" ht="132.75" customHeight="1" x14ac:dyDescent="0.35">
      <c r="A60" s="54" t="s">
        <v>6</v>
      </c>
      <c r="B60" s="109" t="s">
        <v>102</v>
      </c>
      <c r="C60" s="109"/>
      <c r="D60" s="110"/>
      <c r="E60" s="49"/>
      <c r="F60" s="49"/>
    </row>
    <row r="61" spans="1:6" ht="52" x14ac:dyDescent="0.35">
      <c r="A61" s="29" t="s">
        <v>103</v>
      </c>
      <c r="B61" s="24" t="s">
        <v>104</v>
      </c>
      <c r="C61" s="34" t="s">
        <v>105</v>
      </c>
      <c r="D61" s="44">
        <v>30</v>
      </c>
      <c r="E61" s="83"/>
      <c r="F61" s="27">
        <f t="shared" si="0"/>
        <v>0</v>
      </c>
    </row>
    <row r="62" spans="1:6" ht="42.65" customHeight="1" x14ac:dyDescent="0.35">
      <c r="A62" s="29" t="s">
        <v>7</v>
      </c>
      <c r="B62" s="13" t="s">
        <v>106</v>
      </c>
      <c r="C62" s="34" t="s">
        <v>105</v>
      </c>
      <c r="D62" s="44">
        <v>20</v>
      </c>
      <c r="E62" s="82"/>
      <c r="F62" s="27">
        <f t="shared" si="0"/>
        <v>0</v>
      </c>
    </row>
    <row r="63" spans="1:6" s="6" customFormat="1" ht="26" x14ac:dyDescent="0.35">
      <c r="A63" s="29" t="s">
        <v>84</v>
      </c>
      <c r="B63" s="13" t="s">
        <v>107</v>
      </c>
      <c r="C63" s="34" t="s">
        <v>105</v>
      </c>
      <c r="D63" s="44">
        <v>6</v>
      </c>
      <c r="E63" s="82"/>
      <c r="F63" s="27">
        <f t="shared" si="0"/>
        <v>0</v>
      </c>
    </row>
    <row r="64" spans="1:6" s="6" customFormat="1" ht="26" x14ac:dyDescent="0.35">
      <c r="A64" s="29" t="s">
        <v>56</v>
      </c>
      <c r="B64" s="13" t="s">
        <v>108</v>
      </c>
      <c r="C64" s="34" t="s">
        <v>109</v>
      </c>
      <c r="D64" s="44">
        <v>70</v>
      </c>
      <c r="E64" s="82"/>
      <c r="F64" s="27">
        <f t="shared" si="0"/>
        <v>0</v>
      </c>
    </row>
    <row r="65" spans="1:6" ht="19.5" customHeight="1" x14ac:dyDescent="0.35">
      <c r="A65" s="28"/>
      <c r="B65" s="92" t="s">
        <v>147</v>
      </c>
      <c r="C65" s="92"/>
      <c r="D65" s="93"/>
      <c r="E65" s="48"/>
      <c r="F65" s="68">
        <f>SUM(F61:F64)</f>
        <v>0</v>
      </c>
    </row>
    <row r="66" spans="1:6" ht="38" customHeight="1" x14ac:dyDescent="0.35">
      <c r="A66" s="54" t="s">
        <v>8</v>
      </c>
      <c r="B66" s="90" t="s">
        <v>110</v>
      </c>
      <c r="C66" s="90"/>
      <c r="D66" s="91"/>
      <c r="E66" s="49"/>
      <c r="F66" s="49"/>
    </row>
    <row r="67" spans="1:6" ht="41.4" customHeight="1" x14ac:dyDescent="0.35">
      <c r="A67" s="29" t="s">
        <v>10</v>
      </c>
      <c r="B67" s="23" t="s">
        <v>111</v>
      </c>
      <c r="C67" s="34" t="s">
        <v>105</v>
      </c>
      <c r="D67" s="44">
        <v>2</v>
      </c>
      <c r="E67" s="83"/>
      <c r="F67" s="27">
        <f t="shared" si="0"/>
        <v>0</v>
      </c>
    </row>
    <row r="68" spans="1:6" ht="54.65" customHeight="1" x14ac:dyDescent="0.35">
      <c r="A68" s="29" t="s">
        <v>50</v>
      </c>
      <c r="B68" s="23" t="s">
        <v>112</v>
      </c>
      <c r="C68" s="34" t="s">
        <v>105</v>
      </c>
      <c r="D68" s="44">
        <v>28</v>
      </c>
      <c r="E68" s="83"/>
      <c r="F68" s="27">
        <f t="shared" si="0"/>
        <v>0</v>
      </c>
    </row>
    <row r="69" spans="1:6" ht="20" customHeight="1" x14ac:dyDescent="0.35">
      <c r="A69" s="28"/>
      <c r="B69" s="92" t="s">
        <v>148</v>
      </c>
      <c r="C69" s="92"/>
      <c r="D69" s="93"/>
      <c r="E69" s="48"/>
      <c r="F69" s="68">
        <f>SUM(F67:F68)</f>
        <v>0</v>
      </c>
    </row>
    <row r="70" spans="1:6" ht="97.5" customHeight="1" x14ac:dyDescent="0.35">
      <c r="A70" s="55" t="s">
        <v>11</v>
      </c>
      <c r="B70" s="94" t="s">
        <v>113</v>
      </c>
      <c r="C70" s="94"/>
      <c r="D70" s="95"/>
      <c r="E70" s="49"/>
      <c r="F70" s="49"/>
    </row>
    <row r="71" spans="1:6" ht="32.4" customHeight="1" x14ac:dyDescent="0.35">
      <c r="A71" s="30" t="s">
        <v>12</v>
      </c>
      <c r="B71" s="23" t="s">
        <v>114</v>
      </c>
      <c r="C71" s="35" t="s">
        <v>2</v>
      </c>
      <c r="D71" s="45">
        <v>12</v>
      </c>
      <c r="E71" s="83"/>
      <c r="F71" s="27">
        <f t="shared" ref="F71:F102" si="1">E71*D71</f>
        <v>0</v>
      </c>
    </row>
    <row r="72" spans="1:6" ht="26" x14ac:dyDescent="0.35">
      <c r="A72" s="30" t="s">
        <v>13</v>
      </c>
      <c r="B72" s="23" t="s">
        <v>78</v>
      </c>
      <c r="C72" s="35" t="s">
        <v>2</v>
      </c>
      <c r="D72" s="45">
        <v>6</v>
      </c>
      <c r="E72" s="83"/>
      <c r="F72" s="27">
        <f t="shared" si="1"/>
        <v>0</v>
      </c>
    </row>
    <row r="73" spans="1:6" ht="26" x14ac:dyDescent="0.35">
      <c r="A73" s="30" t="s">
        <v>14</v>
      </c>
      <c r="B73" s="23" t="s">
        <v>79</v>
      </c>
      <c r="C73" s="35" t="s">
        <v>2</v>
      </c>
      <c r="D73" s="45">
        <v>4</v>
      </c>
      <c r="E73" s="83"/>
      <c r="F73" s="27">
        <f t="shared" si="1"/>
        <v>0</v>
      </c>
    </row>
    <row r="74" spans="1:6" ht="42.75" customHeight="1" x14ac:dyDescent="0.35">
      <c r="A74" s="30" t="s">
        <v>15</v>
      </c>
      <c r="B74" s="23" t="s">
        <v>115</v>
      </c>
      <c r="C74" s="35" t="s">
        <v>2</v>
      </c>
      <c r="D74" s="45">
        <v>1</v>
      </c>
      <c r="E74" s="83"/>
      <c r="F74" s="27">
        <f t="shared" si="1"/>
        <v>0</v>
      </c>
    </row>
    <row r="75" spans="1:6" ht="42.75" customHeight="1" x14ac:dyDescent="0.35">
      <c r="A75" s="30" t="s">
        <v>16</v>
      </c>
      <c r="B75" s="23" t="s">
        <v>116</v>
      </c>
      <c r="C75" s="35" t="s">
        <v>18</v>
      </c>
      <c r="D75" s="45">
        <v>100</v>
      </c>
      <c r="E75" s="83"/>
      <c r="F75" s="27">
        <f t="shared" si="1"/>
        <v>0</v>
      </c>
    </row>
    <row r="76" spans="1:6" ht="30.65" customHeight="1" x14ac:dyDescent="0.35">
      <c r="A76" s="30" t="s">
        <v>17</v>
      </c>
      <c r="B76" s="23" t="s">
        <v>117</v>
      </c>
      <c r="C76" s="35" t="s">
        <v>2</v>
      </c>
      <c r="D76" s="45">
        <v>2</v>
      </c>
      <c r="E76" s="83"/>
      <c r="F76" s="27">
        <f t="shared" si="1"/>
        <v>0</v>
      </c>
    </row>
    <row r="77" spans="1:6" ht="39" x14ac:dyDescent="0.35">
      <c r="A77" s="30" t="s">
        <v>19</v>
      </c>
      <c r="B77" s="23" t="s">
        <v>118</v>
      </c>
      <c r="C77" s="35" t="s">
        <v>2</v>
      </c>
      <c r="D77" s="45">
        <v>14</v>
      </c>
      <c r="E77" s="83"/>
      <c r="F77" s="27">
        <f t="shared" si="1"/>
        <v>0</v>
      </c>
    </row>
    <row r="78" spans="1:6" ht="68" customHeight="1" x14ac:dyDescent="0.35">
      <c r="A78" s="30" t="s">
        <v>20</v>
      </c>
      <c r="B78" s="23" t="s">
        <v>119</v>
      </c>
      <c r="C78" s="36" t="s">
        <v>22</v>
      </c>
      <c r="D78" s="46">
        <v>2</v>
      </c>
      <c r="E78" s="83"/>
      <c r="F78" s="27">
        <f t="shared" si="1"/>
        <v>0</v>
      </c>
    </row>
    <row r="79" spans="1:6" ht="44.4" customHeight="1" x14ac:dyDescent="0.35">
      <c r="A79" s="30" t="s">
        <v>21</v>
      </c>
      <c r="B79" s="23" t="s">
        <v>120</v>
      </c>
      <c r="C79" s="34" t="s">
        <v>70</v>
      </c>
      <c r="D79" s="44">
        <v>1</v>
      </c>
      <c r="E79" s="83"/>
      <c r="F79" s="27">
        <f t="shared" si="1"/>
        <v>0</v>
      </c>
    </row>
    <row r="80" spans="1:6" ht="32" customHeight="1" x14ac:dyDescent="0.35">
      <c r="A80" s="30" t="s">
        <v>80</v>
      </c>
      <c r="B80" s="23" t="s">
        <v>121</v>
      </c>
      <c r="C80" s="36" t="s">
        <v>22</v>
      </c>
      <c r="D80" s="46">
        <v>40</v>
      </c>
      <c r="E80" s="83"/>
      <c r="F80" s="27">
        <f t="shared" si="1"/>
        <v>0</v>
      </c>
    </row>
    <row r="81" spans="1:6" ht="19" customHeight="1" x14ac:dyDescent="0.35">
      <c r="A81" s="28"/>
      <c r="B81" s="92" t="s">
        <v>149</v>
      </c>
      <c r="C81" s="92"/>
      <c r="D81" s="93"/>
      <c r="E81" s="48"/>
      <c r="F81" s="68">
        <f>SUM(F71:F80)</f>
        <v>0</v>
      </c>
    </row>
    <row r="82" spans="1:6" ht="33.75" customHeight="1" x14ac:dyDescent="0.35">
      <c r="A82" s="53" t="s">
        <v>23</v>
      </c>
      <c r="B82" s="98" t="s">
        <v>122</v>
      </c>
      <c r="C82" s="98"/>
      <c r="D82" s="99"/>
      <c r="E82" s="49"/>
      <c r="F82" s="49"/>
    </row>
    <row r="83" spans="1:6" ht="55.5" customHeight="1" x14ac:dyDescent="0.35">
      <c r="A83" s="29" t="s">
        <v>25</v>
      </c>
      <c r="B83" s="23" t="s">
        <v>123</v>
      </c>
      <c r="C83" s="34" t="s">
        <v>109</v>
      </c>
      <c r="D83" s="47">
        <v>220</v>
      </c>
      <c r="E83" s="83"/>
      <c r="F83" s="27">
        <f t="shared" si="1"/>
        <v>0</v>
      </c>
    </row>
    <row r="84" spans="1:6" ht="67.5" customHeight="1" x14ac:dyDescent="0.35">
      <c r="A84" s="29" t="s">
        <v>26</v>
      </c>
      <c r="B84" s="23" t="s">
        <v>124</v>
      </c>
      <c r="C84" s="34" t="s">
        <v>109</v>
      </c>
      <c r="D84" s="47">
        <v>150</v>
      </c>
      <c r="E84" s="83"/>
      <c r="F84" s="27">
        <f t="shared" si="1"/>
        <v>0</v>
      </c>
    </row>
    <row r="85" spans="1:6" ht="32.25" customHeight="1" x14ac:dyDescent="0.35">
      <c r="A85" s="29" t="s">
        <v>27</v>
      </c>
      <c r="B85" s="23" t="s">
        <v>125</v>
      </c>
      <c r="C85" s="37" t="s">
        <v>86</v>
      </c>
      <c r="D85" s="44">
        <v>50</v>
      </c>
      <c r="E85" s="83"/>
      <c r="F85" s="27">
        <f t="shared" si="1"/>
        <v>0</v>
      </c>
    </row>
    <row r="86" spans="1:6" ht="41.25" customHeight="1" x14ac:dyDescent="0.35">
      <c r="A86" s="29" t="s">
        <v>28</v>
      </c>
      <c r="B86" s="23" t="s">
        <v>126</v>
      </c>
      <c r="C86" s="37" t="s">
        <v>86</v>
      </c>
      <c r="D86" s="44">
        <v>28</v>
      </c>
      <c r="E86" s="83"/>
      <c r="F86" s="27">
        <f t="shared" si="1"/>
        <v>0</v>
      </c>
    </row>
    <row r="87" spans="1:6" ht="54" customHeight="1" x14ac:dyDescent="0.35">
      <c r="A87" s="29" t="s">
        <v>29</v>
      </c>
      <c r="B87" s="25" t="s">
        <v>166</v>
      </c>
      <c r="C87" s="34" t="s">
        <v>109</v>
      </c>
      <c r="D87" s="47">
        <v>90</v>
      </c>
      <c r="E87" s="83"/>
      <c r="F87" s="27">
        <f t="shared" si="1"/>
        <v>0</v>
      </c>
    </row>
    <row r="88" spans="1:6" ht="58.25" customHeight="1" x14ac:dyDescent="0.35">
      <c r="A88" s="29" t="s">
        <v>31</v>
      </c>
      <c r="B88" s="23" t="s">
        <v>167</v>
      </c>
      <c r="C88" s="34" t="s">
        <v>109</v>
      </c>
      <c r="D88" s="47">
        <v>240</v>
      </c>
      <c r="E88" s="83"/>
      <c r="F88" s="27">
        <f t="shared" si="1"/>
        <v>0</v>
      </c>
    </row>
    <row r="89" spans="1:6" ht="29" customHeight="1" x14ac:dyDescent="0.35">
      <c r="A89" s="29" t="s">
        <v>33</v>
      </c>
      <c r="B89" s="23" t="s">
        <v>127</v>
      </c>
      <c r="C89" s="34" t="s">
        <v>109</v>
      </c>
      <c r="D89" s="47">
        <v>60</v>
      </c>
      <c r="E89" s="83"/>
      <c r="F89" s="27">
        <f t="shared" si="1"/>
        <v>0</v>
      </c>
    </row>
    <row r="90" spans="1:6" ht="52" x14ac:dyDescent="0.35">
      <c r="A90" s="29" t="s">
        <v>34</v>
      </c>
      <c r="B90" s="14" t="s">
        <v>128</v>
      </c>
      <c r="C90" s="37" t="s">
        <v>86</v>
      </c>
      <c r="D90" s="47">
        <v>48</v>
      </c>
      <c r="E90" s="83"/>
      <c r="F90" s="27">
        <f t="shared" si="1"/>
        <v>0</v>
      </c>
    </row>
    <row r="91" spans="1:6" ht="39" x14ac:dyDescent="0.35">
      <c r="A91" s="29" t="s">
        <v>35</v>
      </c>
      <c r="B91" s="13" t="s">
        <v>129</v>
      </c>
      <c r="C91" s="34" t="s">
        <v>109</v>
      </c>
      <c r="D91" s="47">
        <v>120</v>
      </c>
      <c r="E91" s="83"/>
      <c r="F91" s="27">
        <f t="shared" si="1"/>
        <v>0</v>
      </c>
    </row>
    <row r="92" spans="1:6" ht="42.65" customHeight="1" x14ac:dyDescent="0.35">
      <c r="A92" s="29" t="s">
        <v>87</v>
      </c>
      <c r="B92" s="23" t="s">
        <v>130</v>
      </c>
      <c r="C92" s="37" t="s">
        <v>109</v>
      </c>
      <c r="D92" s="44">
        <v>70</v>
      </c>
      <c r="E92" s="83"/>
      <c r="F92" s="27">
        <f t="shared" si="1"/>
        <v>0</v>
      </c>
    </row>
    <row r="93" spans="1:6" ht="20.25" customHeight="1" x14ac:dyDescent="0.35">
      <c r="A93" s="56"/>
      <c r="B93" s="100" t="s">
        <v>150</v>
      </c>
      <c r="C93" s="100"/>
      <c r="D93" s="101"/>
      <c r="E93" s="48"/>
      <c r="F93" s="68">
        <f>SUM(F83:F92)</f>
        <v>0</v>
      </c>
    </row>
    <row r="94" spans="1:6" ht="41.25" customHeight="1" x14ac:dyDescent="0.35">
      <c r="A94" s="53" t="s">
        <v>36</v>
      </c>
      <c r="B94" s="102" t="s">
        <v>131</v>
      </c>
      <c r="C94" s="102"/>
      <c r="D94" s="103"/>
      <c r="E94" s="49"/>
      <c r="F94" s="49"/>
    </row>
    <row r="95" spans="1:6" ht="78" x14ac:dyDescent="0.35">
      <c r="A95" s="29" t="s">
        <v>38</v>
      </c>
      <c r="B95" s="9" t="s">
        <v>132</v>
      </c>
      <c r="C95" s="37" t="s">
        <v>109</v>
      </c>
      <c r="D95" s="44">
        <v>6</v>
      </c>
      <c r="E95" s="83"/>
      <c r="F95" s="27">
        <f t="shared" si="1"/>
        <v>0</v>
      </c>
    </row>
    <row r="96" spans="1:6" ht="39" x14ac:dyDescent="0.35">
      <c r="A96" s="29" t="s">
        <v>39</v>
      </c>
      <c r="B96" s="16" t="s">
        <v>90</v>
      </c>
      <c r="C96" s="37" t="s">
        <v>109</v>
      </c>
      <c r="D96" s="44">
        <v>12</v>
      </c>
      <c r="E96" s="83"/>
      <c r="F96" s="27">
        <f t="shared" si="1"/>
        <v>0</v>
      </c>
    </row>
    <row r="97" spans="1:6" ht="54.65" customHeight="1" x14ac:dyDescent="0.35">
      <c r="A97" s="29" t="s">
        <v>40</v>
      </c>
      <c r="B97" s="9" t="s">
        <v>133</v>
      </c>
      <c r="C97" s="37" t="s">
        <v>109</v>
      </c>
      <c r="D97" s="44">
        <v>12</v>
      </c>
      <c r="E97" s="83"/>
      <c r="F97" s="27">
        <f t="shared" si="1"/>
        <v>0</v>
      </c>
    </row>
    <row r="98" spans="1:6" ht="31.25" customHeight="1" x14ac:dyDescent="0.35">
      <c r="A98" s="29" t="s">
        <v>51</v>
      </c>
      <c r="B98" s="9" t="s">
        <v>134</v>
      </c>
      <c r="C98" s="37" t="s">
        <v>86</v>
      </c>
      <c r="D98" s="44">
        <v>12</v>
      </c>
      <c r="E98" s="83"/>
      <c r="F98" s="27">
        <f t="shared" si="1"/>
        <v>0</v>
      </c>
    </row>
    <row r="99" spans="1:6" ht="45.75" customHeight="1" x14ac:dyDescent="0.35">
      <c r="A99" s="29" t="s">
        <v>43</v>
      </c>
      <c r="B99" s="9" t="s">
        <v>44</v>
      </c>
      <c r="C99" s="37" t="s">
        <v>2</v>
      </c>
      <c r="D99" s="44">
        <v>1</v>
      </c>
      <c r="E99" s="83"/>
      <c r="F99" s="27">
        <f t="shared" si="1"/>
        <v>0</v>
      </c>
    </row>
    <row r="100" spans="1:6" ht="20.25" customHeight="1" x14ac:dyDescent="0.35">
      <c r="A100" s="56"/>
      <c r="B100" s="104" t="s">
        <v>151</v>
      </c>
      <c r="C100" s="104"/>
      <c r="D100" s="105"/>
      <c r="E100" s="48"/>
      <c r="F100" s="68">
        <f>SUM(F95:F99)</f>
        <v>0</v>
      </c>
    </row>
    <row r="101" spans="1:6" ht="37.5" customHeight="1" x14ac:dyDescent="0.35">
      <c r="A101" s="57" t="s">
        <v>45</v>
      </c>
      <c r="B101" s="96" t="s">
        <v>135</v>
      </c>
      <c r="C101" s="96"/>
      <c r="D101" s="97"/>
      <c r="E101" s="49"/>
      <c r="F101" s="49"/>
    </row>
    <row r="102" spans="1:6" ht="65" x14ac:dyDescent="0.35">
      <c r="A102" s="29" t="s">
        <v>52</v>
      </c>
      <c r="B102" s="9" t="s">
        <v>98</v>
      </c>
      <c r="C102" s="34" t="s">
        <v>109</v>
      </c>
      <c r="D102" s="44">
        <v>90</v>
      </c>
      <c r="E102" s="83"/>
      <c r="F102" s="27">
        <f t="shared" si="1"/>
        <v>0</v>
      </c>
    </row>
    <row r="103" spans="1:6" ht="21" x14ac:dyDescent="0.35">
      <c r="A103" s="66"/>
      <c r="B103" s="106" t="s">
        <v>165</v>
      </c>
      <c r="C103" s="107"/>
      <c r="D103" s="108"/>
      <c r="E103" s="26"/>
      <c r="F103" s="67">
        <f>F121</f>
        <v>0</v>
      </c>
    </row>
    <row r="104" spans="1:6" x14ac:dyDescent="0.35">
      <c r="A104" s="5"/>
      <c r="E104" s="36"/>
      <c r="F104" s="36"/>
    </row>
    <row r="105" spans="1:6" ht="23.5" x14ac:dyDescent="0.35">
      <c r="A105" s="135" t="s">
        <v>157</v>
      </c>
      <c r="B105" s="136"/>
      <c r="C105" s="136"/>
      <c r="D105" s="136"/>
      <c r="E105" s="135"/>
      <c r="F105" s="136"/>
    </row>
    <row r="106" spans="1:6" ht="17.5" customHeight="1" x14ac:dyDescent="0.35">
      <c r="A106" s="26" t="s">
        <v>136</v>
      </c>
      <c r="B106" s="61" t="s">
        <v>137</v>
      </c>
      <c r="C106" s="128"/>
      <c r="D106" s="129"/>
      <c r="E106" s="26"/>
      <c r="F106" s="69">
        <f>F5</f>
        <v>0</v>
      </c>
    </row>
    <row r="107" spans="1:6" ht="17.5" customHeight="1" x14ac:dyDescent="0.35">
      <c r="A107" s="26" t="s">
        <v>136</v>
      </c>
      <c r="B107" s="61" t="s">
        <v>138</v>
      </c>
      <c r="C107" s="128"/>
      <c r="D107" s="129"/>
      <c r="E107" s="26"/>
      <c r="F107" s="69">
        <f>F11</f>
        <v>0</v>
      </c>
    </row>
    <row r="108" spans="1:6" ht="17.5" customHeight="1" x14ac:dyDescent="0.35">
      <c r="A108" s="26" t="s">
        <v>136</v>
      </c>
      <c r="B108" s="61" t="s">
        <v>139</v>
      </c>
      <c r="C108" s="128"/>
      <c r="D108" s="129"/>
      <c r="E108" s="26"/>
      <c r="F108" s="69">
        <f>F15</f>
        <v>0</v>
      </c>
    </row>
    <row r="109" spans="1:6" ht="17.5" customHeight="1" x14ac:dyDescent="0.35">
      <c r="A109" s="26" t="s">
        <v>136</v>
      </c>
      <c r="B109" s="61" t="s">
        <v>140</v>
      </c>
      <c r="C109" s="128"/>
      <c r="D109" s="129"/>
      <c r="E109" s="26"/>
      <c r="F109" s="69">
        <f>F28</f>
        <v>0</v>
      </c>
    </row>
    <row r="110" spans="1:6" ht="17.5" customHeight="1" x14ac:dyDescent="0.35">
      <c r="A110" s="26" t="s">
        <v>136</v>
      </c>
      <c r="B110" s="61" t="s">
        <v>141</v>
      </c>
      <c r="C110" s="128"/>
      <c r="D110" s="129"/>
      <c r="E110" s="26"/>
      <c r="F110" s="69">
        <f>F40</f>
        <v>0</v>
      </c>
    </row>
    <row r="111" spans="1:6" ht="17.5" customHeight="1" x14ac:dyDescent="0.35">
      <c r="A111" s="26" t="s">
        <v>136</v>
      </c>
      <c r="B111" s="61" t="s">
        <v>142</v>
      </c>
      <c r="C111" s="128"/>
      <c r="D111" s="129"/>
      <c r="E111" s="26"/>
      <c r="F111" s="69">
        <f>F49</f>
        <v>0</v>
      </c>
    </row>
    <row r="112" spans="1:6" ht="17.5" customHeight="1" x14ac:dyDescent="0.35">
      <c r="A112" s="26" t="s">
        <v>136</v>
      </c>
      <c r="B112" s="61" t="s">
        <v>143</v>
      </c>
      <c r="C112" s="128"/>
      <c r="D112" s="129"/>
      <c r="E112" s="26"/>
      <c r="F112" s="69">
        <f>F51</f>
        <v>0</v>
      </c>
    </row>
    <row r="113" spans="1:6" ht="22" customHeight="1" x14ac:dyDescent="0.35">
      <c r="A113" s="50"/>
      <c r="B113" s="60" t="s">
        <v>154</v>
      </c>
      <c r="C113" s="130"/>
      <c r="D113" s="131"/>
      <c r="E113" s="50"/>
      <c r="F113" s="70">
        <f>SUM(F106:F112)</f>
        <v>0</v>
      </c>
    </row>
    <row r="114" spans="1:6" ht="19" customHeight="1" x14ac:dyDescent="0.35">
      <c r="A114" s="26" t="s">
        <v>144</v>
      </c>
      <c r="B114" s="62" t="s">
        <v>137</v>
      </c>
      <c r="C114" s="128"/>
      <c r="D114" s="129"/>
      <c r="E114" s="26"/>
      <c r="F114" s="69">
        <f>F59</f>
        <v>0</v>
      </c>
    </row>
    <row r="115" spans="1:6" ht="19" customHeight="1" x14ac:dyDescent="0.35">
      <c r="A115" s="26" t="s">
        <v>144</v>
      </c>
      <c r="B115" s="62" t="s">
        <v>138</v>
      </c>
      <c r="C115" s="128"/>
      <c r="D115" s="129"/>
      <c r="E115" s="26"/>
      <c r="F115" s="69">
        <f>F65</f>
        <v>0</v>
      </c>
    </row>
    <row r="116" spans="1:6" ht="19" customHeight="1" x14ac:dyDescent="0.35">
      <c r="A116" s="26" t="s">
        <v>144</v>
      </c>
      <c r="B116" s="62" t="s">
        <v>139</v>
      </c>
      <c r="C116" s="128"/>
      <c r="D116" s="129"/>
      <c r="E116" s="26"/>
      <c r="F116" s="69">
        <f>-F69</f>
        <v>0</v>
      </c>
    </row>
    <row r="117" spans="1:6" ht="19" customHeight="1" x14ac:dyDescent="0.35">
      <c r="A117" s="26" t="s">
        <v>144</v>
      </c>
      <c r="B117" s="62" t="s">
        <v>140</v>
      </c>
      <c r="C117" s="128"/>
      <c r="D117" s="129"/>
      <c r="E117" s="26"/>
      <c r="F117" s="69">
        <f>F81</f>
        <v>0</v>
      </c>
    </row>
    <row r="118" spans="1:6" ht="19" customHeight="1" x14ac:dyDescent="0.35">
      <c r="A118" s="26" t="s">
        <v>144</v>
      </c>
      <c r="B118" s="62" t="s">
        <v>141</v>
      </c>
      <c r="C118" s="128"/>
      <c r="D118" s="129"/>
      <c r="E118" s="26"/>
      <c r="F118" s="69">
        <f>F93</f>
        <v>0</v>
      </c>
    </row>
    <row r="119" spans="1:6" ht="19" customHeight="1" x14ac:dyDescent="0.35">
      <c r="A119" s="26" t="s">
        <v>144</v>
      </c>
      <c r="B119" s="62" t="s">
        <v>142</v>
      </c>
      <c r="C119" s="128"/>
      <c r="D119" s="129"/>
      <c r="E119" s="26"/>
      <c r="F119" s="69">
        <f>F100</f>
        <v>0</v>
      </c>
    </row>
    <row r="120" spans="1:6" ht="19" customHeight="1" x14ac:dyDescent="0.35">
      <c r="A120" s="26" t="s">
        <v>144</v>
      </c>
      <c r="B120" s="63" t="s">
        <v>143</v>
      </c>
      <c r="C120" s="122"/>
      <c r="D120" s="123"/>
      <c r="E120" s="26"/>
      <c r="F120" s="69">
        <f>F102</f>
        <v>0</v>
      </c>
    </row>
    <row r="121" spans="1:6" ht="22.5" customHeight="1" thickBot="1" x14ac:dyDescent="0.4">
      <c r="A121" s="64"/>
      <c r="B121" s="65" t="s">
        <v>155</v>
      </c>
      <c r="C121" s="126"/>
      <c r="D121" s="127"/>
      <c r="E121" s="64"/>
      <c r="F121" s="71">
        <f>SUM(F114:F120)</f>
        <v>0</v>
      </c>
    </row>
    <row r="122" spans="1:6" ht="35.5" customHeight="1" thickBot="1" x14ac:dyDescent="0.4">
      <c r="A122" s="72"/>
      <c r="B122" s="73" t="s">
        <v>153</v>
      </c>
      <c r="C122" s="124"/>
      <c r="D122" s="125"/>
      <c r="E122" s="74"/>
      <c r="F122" s="75">
        <f>F121+F113</f>
        <v>0</v>
      </c>
    </row>
    <row r="123" spans="1:6" x14ac:dyDescent="0.35">
      <c r="A123" s="5"/>
    </row>
    <row r="124" spans="1:6" ht="18.5" x14ac:dyDescent="0.35">
      <c r="A124" s="84"/>
      <c r="B124" s="85" t="s">
        <v>159</v>
      </c>
      <c r="C124" s="86"/>
      <c r="D124" s="86"/>
      <c r="E124" s="87"/>
      <c r="F124" s="87"/>
    </row>
    <row r="125" spans="1:6" ht="18.5" x14ac:dyDescent="0.45">
      <c r="A125" s="84"/>
      <c r="B125" s="88" t="s">
        <v>160</v>
      </c>
      <c r="C125" s="86"/>
      <c r="D125" s="86"/>
      <c r="E125" s="87"/>
      <c r="F125" s="87"/>
    </row>
    <row r="126" spans="1:6" ht="18.5" x14ac:dyDescent="0.45">
      <c r="A126" s="84"/>
      <c r="B126" s="88"/>
      <c r="C126" s="86"/>
      <c r="D126" s="86"/>
      <c r="E126" s="87"/>
      <c r="F126" s="87"/>
    </row>
    <row r="127" spans="1:6" ht="18.5" x14ac:dyDescent="0.45">
      <c r="A127" s="84"/>
      <c r="B127" s="88" t="s">
        <v>161</v>
      </c>
      <c r="C127" s="86"/>
      <c r="D127" s="86"/>
      <c r="E127" s="87"/>
      <c r="F127" s="87"/>
    </row>
    <row r="128" spans="1:6" ht="18.5" x14ac:dyDescent="0.45">
      <c r="A128" s="84"/>
      <c r="B128" s="88"/>
      <c r="C128" s="86"/>
      <c r="D128" s="86"/>
      <c r="E128" s="87"/>
      <c r="F128" s="87"/>
    </row>
    <row r="129" spans="1:6" ht="18.5" x14ac:dyDescent="0.45">
      <c r="A129" s="84"/>
      <c r="B129" s="88" t="s">
        <v>162</v>
      </c>
      <c r="C129" s="86"/>
      <c r="D129" s="86"/>
      <c r="E129" s="87"/>
      <c r="F129" s="87"/>
    </row>
    <row r="130" spans="1:6" ht="18.5" x14ac:dyDescent="0.45">
      <c r="A130" s="84"/>
      <c r="B130" s="88"/>
      <c r="C130" s="86"/>
      <c r="D130" s="86"/>
      <c r="E130" s="87"/>
      <c r="F130" s="87"/>
    </row>
    <row r="131" spans="1:6" ht="18.5" x14ac:dyDescent="0.45">
      <c r="A131" s="84"/>
      <c r="B131" s="89"/>
      <c r="C131" s="86"/>
      <c r="D131" s="86"/>
      <c r="E131" s="87"/>
      <c r="F131" s="87"/>
    </row>
    <row r="132" spans="1:6" x14ac:dyDescent="0.35">
      <c r="A132" s="5"/>
    </row>
    <row r="133" spans="1:6" x14ac:dyDescent="0.35">
      <c r="A133" s="5"/>
    </row>
    <row r="134" spans="1:6" x14ac:dyDescent="0.35">
      <c r="A134" s="5"/>
    </row>
    <row r="135" spans="1:6" x14ac:dyDescent="0.35">
      <c r="A135" s="5"/>
    </row>
    <row r="136" spans="1:6" x14ac:dyDescent="0.35">
      <c r="A136" s="5"/>
    </row>
    <row r="137" spans="1:6" x14ac:dyDescent="0.35">
      <c r="A137" s="5"/>
    </row>
    <row r="138" spans="1:6" x14ac:dyDescent="0.35">
      <c r="A138" s="5"/>
    </row>
    <row r="139" spans="1:6" x14ac:dyDescent="0.35">
      <c r="A139" s="5"/>
    </row>
    <row r="140" spans="1:6" x14ac:dyDescent="0.35">
      <c r="A140" s="5"/>
    </row>
    <row r="141" spans="1:6" x14ac:dyDescent="0.35">
      <c r="A141" s="5"/>
    </row>
    <row r="142" spans="1:6" x14ac:dyDescent="0.35">
      <c r="A142" s="5"/>
    </row>
    <row r="143" spans="1:6" x14ac:dyDescent="0.35">
      <c r="A143" s="5"/>
    </row>
    <row r="144" spans="1:6" x14ac:dyDescent="0.35">
      <c r="A144" s="5"/>
    </row>
    <row r="145" spans="1:1" x14ac:dyDescent="0.35">
      <c r="A145" s="5"/>
    </row>
    <row r="146" spans="1:1" x14ac:dyDescent="0.35">
      <c r="A146" s="5"/>
    </row>
    <row r="147" spans="1:1" x14ac:dyDescent="0.35">
      <c r="A147" s="5"/>
    </row>
    <row r="148" spans="1:1" x14ac:dyDescent="0.35">
      <c r="A148" s="5"/>
    </row>
    <row r="149" spans="1:1" x14ac:dyDescent="0.35">
      <c r="A149" s="5"/>
    </row>
    <row r="150" spans="1:1" x14ac:dyDescent="0.35">
      <c r="A150" s="5"/>
    </row>
    <row r="151" spans="1:1" x14ac:dyDescent="0.35">
      <c r="A151" s="5"/>
    </row>
    <row r="152" spans="1:1" x14ac:dyDescent="0.35">
      <c r="A152" s="5"/>
    </row>
    <row r="153" spans="1:1" x14ac:dyDescent="0.35">
      <c r="A153" s="5"/>
    </row>
    <row r="154" spans="1:1" x14ac:dyDescent="0.35">
      <c r="A154" s="5"/>
    </row>
    <row r="155" spans="1:1" x14ac:dyDescent="0.35">
      <c r="A155" s="5"/>
    </row>
    <row r="156" spans="1:1" x14ac:dyDescent="0.35">
      <c r="A156" s="5"/>
    </row>
    <row r="157" spans="1:1" x14ac:dyDescent="0.35">
      <c r="A157" s="5"/>
    </row>
    <row r="158" spans="1:1" x14ac:dyDescent="0.35">
      <c r="A158" s="5"/>
    </row>
    <row r="159" spans="1:1" x14ac:dyDescent="0.35">
      <c r="A159" s="5"/>
    </row>
    <row r="160" spans="1:1" x14ac:dyDescent="0.35">
      <c r="A160" s="5"/>
    </row>
    <row r="161" spans="1:1" x14ac:dyDescent="0.35">
      <c r="A161" s="5"/>
    </row>
    <row r="162" spans="1:1" x14ac:dyDescent="0.35">
      <c r="A162" s="5"/>
    </row>
    <row r="163" spans="1:1" x14ac:dyDescent="0.35">
      <c r="A163" s="5"/>
    </row>
    <row r="164" spans="1:1" x14ac:dyDescent="0.35">
      <c r="A164" s="5"/>
    </row>
  </sheetData>
  <sheetProtection algorithmName="SHA-512" hashValue="1P4Va59ZXSPGr4aUUS5iUYI5QbwDet/BBdrAlYzb+puD2aSwjHaiDoZQME/uIUzmQWoOrUX3/pVzZsL8VygHvg==" saltValue="xUmqv22elz5sSSW75L2nMg==" spinCount="100000" sheet="1" objects="1" scenarios="1"/>
  <protectedRanges>
    <protectedRange sqref="B5" name="Range2_44_2_1_2"/>
    <protectedRange sqref="B17" name="Range2_44_2_1_6"/>
    <protectedRange sqref="B18:B19" name="Range2_44_2_1_2_1"/>
    <protectedRange sqref="B57:B58" name="Range2_44_2_1_2_2"/>
    <protectedRange sqref="B71" name="Range2_44_2_1_6_1"/>
    <protectedRange sqref="B72:B73" name="Range2_44_2_1_2_1_1"/>
  </protectedRanges>
  <mergeCells count="49">
    <mergeCell ref="A1:F1"/>
    <mergeCell ref="E105:F105"/>
    <mergeCell ref="C117:D117"/>
    <mergeCell ref="C118:D118"/>
    <mergeCell ref="C119:D119"/>
    <mergeCell ref="C107:D107"/>
    <mergeCell ref="C108:D108"/>
    <mergeCell ref="C109:D109"/>
    <mergeCell ref="C110:D110"/>
    <mergeCell ref="C111:D111"/>
    <mergeCell ref="B6:D6"/>
    <mergeCell ref="B4:D4"/>
    <mergeCell ref="A105:D105"/>
    <mergeCell ref="C106:D106"/>
    <mergeCell ref="B11:D11"/>
    <mergeCell ref="B28:D28"/>
    <mergeCell ref="C122:D122"/>
    <mergeCell ref="C121:D121"/>
    <mergeCell ref="C112:D112"/>
    <mergeCell ref="C113:D113"/>
    <mergeCell ref="C114:D114"/>
    <mergeCell ref="C115:D115"/>
    <mergeCell ref="C116:D116"/>
    <mergeCell ref="A2:D2"/>
    <mergeCell ref="B12:D12"/>
    <mergeCell ref="B16:D16"/>
    <mergeCell ref="B29:D29"/>
    <mergeCell ref="C120:D120"/>
    <mergeCell ref="A54:D54"/>
    <mergeCell ref="B41:D41"/>
    <mergeCell ref="B50:D50"/>
    <mergeCell ref="B49:D49"/>
    <mergeCell ref="B15:D15"/>
    <mergeCell ref="B52:D52"/>
    <mergeCell ref="B40:D40"/>
    <mergeCell ref="B103:D103"/>
    <mergeCell ref="B56:D56"/>
    <mergeCell ref="A59:D59"/>
    <mergeCell ref="B60:D60"/>
    <mergeCell ref="B65:D65"/>
    <mergeCell ref="B66:D66"/>
    <mergeCell ref="B69:D69"/>
    <mergeCell ref="B70:D70"/>
    <mergeCell ref="B101:D101"/>
    <mergeCell ref="B81:D81"/>
    <mergeCell ref="B82:D82"/>
    <mergeCell ref="B93:D93"/>
    <mergeCell ref="B94:D94"/>
    <mergeCell ref="B100:D100"/>
  </mergeCells>
  <phoneticPr fontId="14" type="noConversion"/>
  <pageMargins left="0.25" right="0.25" top="0.75" bottom="0.75" header="0.3" footer="0.3"/>
  <pageSetup paperSize="9" scale="56" fitToHeight="4" orientation="portrait" r:id="rId1"/>
  <rowBreaks count="3" manualBreakCount="3">
    <brk id="15" man="1"/>
    <brk id="40" man="1"/>
    <brk id="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bf455d-ace3-410b-b03f-78826fced0e2">
      <Terms xmlns="http://schemas.microsoft.com/office/infopath/2007/PartnerControls"/>
    </lcf76f155ced4ddcb4097134ff3c332f>
    <TaxCatchAll xmlns="fbdfb6f3-1ff0-474c-8393-1fedc7b5f8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AC86A3-7283-455C-9B14-8D00BE14D6DA}">
  <ds:schemaRefs>
    <ds:schemaRef ds:uri="http://schemas.microsoft.com/sharepoint/v3/contenttype/forms"/>
  </ds:schemaRefs>
</ds:datastoreItem>
</file>

<file path=customXml/itemProps2.xml><?xml version="1.0" encoding="utf-8"?>
<ds:datastoreItem xmlns:ds="http://schemas.openxmlformats.org/officeDocument/2006/customXml" ds:itemID="{B0BE4736-14FA-46B8-9884-67CF499E8008}">
  <ds:schemaRefs>
    <ds:schemaRef ds:uri="http://schemas.microsoft.com/office/2006/metadata/properties"/>
    <ds:schemaRef ds:uri="http://schemas.microsoft.com/office/infopath/2007/PartnerControls"/>
    <ds:schemaRef ds:uri="77bf455d-ace3-410b-b03f-78826fced0e2"/>
    <ds:schemaRef ds:uri="fbdfb6f3-1ff0-474c-8393-1fedc7b5f8bc"/>
  </ds:schemaRefs>
</ds:datastoreItem>
</file>

<file path=customXml/itemProps3.xml><?xml version="1.0" encoding="utf-8"?>
<ds:datastoreItem xmlns:ds="http://schemas.openxmlformats.org/officeDocument/2006/customXml" ds:itemID="{A0D93678-C152-45D3-A0BA-BE1909108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Construction of Classrooms</vt:lpstr>
      <vt:lpstr>'Construction of Classrooms'!Print_Area</vt:lpstr>
      <vt:lpstr>'Construction of Classrooms'!Print_Titles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2024-10-08T11:24:31Z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0x0101001191B68132654741821AA51E4949E901</vt:lpwstr>
  </property>
  <property fmtid="{D5CDD505-2E9C-101B-9397-08002B2CF9AE}" pid="3" name="MediaServiceImageTags">
    <vt:lpwstr/>
  </property>
</Properties>
</file>