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10" documentId="8_{38BE2766-AAA7-4A90-8563-5F098EA4A77B}" xr6:coauthVersionLast="47" xr6:coauthVersionMax="47" xr10:uidLastSave="{3B98ABDE-5C66-46C2-8996-E80D5D0D8A5B}"/>
  <bookViews>
    <workbookView xWindow="-108" yWindow="-108" windowWidth="23256" windowHeight="12456" xr2:uid="{00000000-000D-0000-FFFF-FFFF00000000}"/>
  </bookViews>
  <sheets>
    <sheet name="LOT 2 Hajiyawa" sheetId="39" r:id="rId1"/>
  </sheets>
  <definedNames>
    <definedName name="_xlnm.Print_Area" localSheetId="0">'LOT 2 Hajiyawa'!$A$1:$F$118</definedName>
    <definedName name="_xlnm.Print_Titles" localSheetId="0">'LOT 2 Hajiyawa'!$3:$3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39" l="1"/>
  <c r="F36" i="39" s="1"/>
  <c r="F79" i="39"/>
  <c r="F51" i="39"/>
  <c r="F21" i="39"/>
  <c r="F16" i="39"/>
  <c r="F7" i="39"/>
  <c r="F6" i="39"/>
  <c r="F8" i="39" s="1"/>
  <c r="F96" i="39"/>
  <c r="F97" i="39"/>
  <c r="F98" i="39"/>
  <c r="F99" i="39"/>
  <c r="F100" i="39"/>
  <c r="F101" i="39"/>
  <c r="F102" i="39"/>
  <c r="F103" i="39"/>
  <c r="F104" i="39"/>
  <c r="F105" i="39"/>
  <c r="F106" i="39"/>
  <c r="F107" i="39" s="1"/>
  <c r="F94" i="39"/>
  <c r="F80" i="39"/>
  <c r="F81" i="39"/>
  <c r="F82" i="39"/>
  <c r="F83" i="39"/>
  <c r="F84" i="39"/>
  <c r="F85" i="39"/>
  <c r="F86" i="39"/>
  <c r="F87" i="39"/>
  <c r="F88" i="39"/>
  <c r="F90" i="39"/>
  <c r="F91" i="39"/>
  <c r="F92" i="39"/>
  <c r="F44" i="39" l="1"/>
  <c r="F65" i="39"/>
  <c r="F66" i="39"/>
  <c r="F67" i="39"/>
  <c r="F68" i="39"/>
  <c r="F69" i="39"/>
  <c r="F70" i="39"/>
  <c r="F71" i="39"/>
  <c r="F72" i="39"/>
  <c r="F73" i="39"/>
  <c r="F74" i="39"/>
  <c r="F75" i="39"/>
  <c r="F76" i="39"/>
  <c r="F77" i="39"/>
  <c r="F64" i="39"/>
  <c r="F54" i="39"/>
  <c r="F50" i="39"/>
  <c r="F49" i="39"/>
  <c r="F48" i="39"/>
  <c r="F95" i="39" l="1"/>
  <c r="F58" i="39"/>
  <c r="F57" i="39" l="1"/>
  <c r="F56" i="39"/>
  <c r="F55" i="39"/>
  <c r="F53" i="39"/>
  <c r="F59" i="39" s="1"/>
  <c r="F60" i="39" s="1"/>
  <c r="E109" i="39" s="1"/>
  <c r="F19" i="39"/>
  <c r="F45" i="39"/>
  <c r="F35" i="39" l="1"/>
  <c r="F12" i="39"/>
  <c r="F11" i="39"/>
  <c r="F34" i="39"/>
  <c r="F33" i="39"/>
  <c r="F46" i="39"/>
  <c r="F31" i="39" l="1"/>
  <c r="F30" i="39" l="1"/>
  <c r="F13" i="39" l="1"/>
  <c r="F15" i="39" l="1"/>
  <c r="F14" i="39"/>
  <c r="F47" i="39" l="1"/>
  <c r="F43" i="39"/>
  <c r="F39" i="39"/>
  <c r="F40" i="39"/>
  <c r="F41" i="39"/>
  <c r="F42" i="39"/>
  <c r="F38" i="39"/>
  <c r="F24" i="39"/>
  <c r="F25" i="39"/>
  <c r="F26" i="39"/>
  <c r="F27" i="39"/>
  <c r="F28" i="39"/>
  <c r="F23" i="39"/>
  <c r="F20" i="39"/>
  <c r="F18" i="39"/>
  <c r="F10" i="39"/>
  <c r="F32" i="39"/>
</calcChain>
</file>

<file path=xl/sharedStrings.xml><?xml version="1.0" encoding="utf-8"?>
<sst xmlns="http://schemas.openxmlformats.org/spreadsheetml/2006/main" count="284" uniqueCount="210">
  <si>
    <t>Annex D - Financial Offer Form
REQUEST FOR PROPOSAL: UNHCR RFP-260
LOT 2: Construction of Four Classrooms &amp; Renovation of the existing WC Building Hajiyawa School in Rania-Sulaymaniyah Governorate</t>
  </si>
  <si>
    <t>#</t>
  </si>
  <si>
    <t>Item Description</t>
  </si>
  <si>
    <t>Unit</t>
  </si>
  <si>
    <t>Qty.</t>
  </si>
  <si>
    <t>Unit Price IQD</t>
  </si>
  <si>
    <t>Total Amount IQD</t>
  </si>
  <si>
    <t>Construction of Four Classrooms</t>
  </si>
  <si>
    <t>A</t>
  </si>
  <si>
    <t>Site Preparation</t>
  </si>
  <si>
    <t>A1</t>
  </si>
  <si>
    <r>
      <rPr>
        <b/>
        <sz val="10"/>
        <rFont val="Calibri"/>
        <family val="2"/>
        <scheme val="minor"/>
      </rPr>
      <t xml:space="preserve">Excavation works: </t>
    </r>
    <r>
      <rPr>
        <sz val="10"/>
        <rFont val="Calibri"/>
        <family val="2"/>
        <scheme val="minor"/>
      </rPr>
      <t xml:space="preserve">Excavation for foundations in all types of soils (even rock layers, asphalt, or existing foundation concretes), including compaction according to the requirements of section (2) of I.G.T.S. The price includes compaction of the excavation base using a Vibrator and according to the details and instructions of the site engineer. </t>
    </r>
  </si>
  <si>
    <r>
      <t>M</t>
    </r>
    <r>
      <rPr>
        <vertAlign val="superscript"/>
        <sz val="10"/>
        <rFont val="Calibri"/>
        <family val="2"/>
        <scheme val="minor"/>
      </rPr>
      <t>3</t>
    </r>
  </si>
  <si>
    <t>A2</t>
  </si>
  <si>
    <r>
      <t>Backfilling works:</t>
    </r>
    <r>
      <rPr>
        <sz val="10"/>
        <color rgb="FF000000"/>
        <rFont val="Calibri"/>
        <family val="2"/>
        <scheme val="minor"/>
      </rPr>
      <t xml:space="preserve"> Supplying materials and filling with approved screened sub-base materials type A maximum size is 2" up to the DPC level for the building and where required within the area inside or outside such as aprons, walkways, etc.… with compaction (according to the specification) in layers 25 cm thickness, the compaction rate not less than 80% MDD. the price includes using anti termite chemical (Chlordane)  for the last two layers with all the required works.</t>
    </r>
  </si>
  <si>
    <t>Sub-Total A</t>
  </si>
  <si>
    <t>B</t>
  </si>
  <si>
    <r>
      <t>CONCRETE WORKS: This includes the supply of reliable materials such as steel reinforcement, connection steel wires, ready-mix concrete, a plastic cover for fixing the steel reinforcement at the proper level, bolts, nuts, washers, G. I. pipes, etc. All these are necessary works according to the section (600) of I.G.T.S, drawings, and instructions of the site engineer.  
1- all support for wooden forms should be steel (jacks).  
2-  All steel bars must strictly adhere to ASTM A 615 Fy = 420 Mpa for all steel bars, ensuring the highest quality and safety standards.
3. Allowable bearing capacity of soil = 120 KN / m2  (assumed).    
4. Concrete compressive strength at 28 days, based on standard 150 mm cubes, should be at least 25 MPa for slabs and foundations and 30 MPa</t>
    </r>
    <r>
      <rPr>
        <b/>
        <sz val="11"/>
        <color rgb="FFFF0000"/>
        <rFont val="Calibri"/>
        <family val="2"/>
        <scheme val="minor"/>
      </rPr>
      <t xml:space="preserve"> </t>
    </r>
    <r>
      <rPr>
        <b/>
        <sz val="11"/>
        <rFont val="Calibri"/>
        <family val="2"/>
        <scheme val="minor"/>
      </rPr>
      <t>for columns.  
5. The reinforcement details should be according to the ACI detailing manual 2004. 
6. All formworks must be made of plywood or standard forms (not local way) for all structural parts.</t>
    </r>
  </si>
  <si>
    <t>B1</t>
  </si>
  <si>
    <r>
      <t>Lean Concrete under raft foundation:</t>
    </r>
    <r>
      <rPr>
        <sz val="10"/>
        <color rgb="FF000000"/>
        <rFont val="Calibri"/>
        <family val="2"/>
        <scheme val="minor"/>
      </rPr>
      <t xml:space="preserve"> Supply materials and cast plain concrete (C10) 1:3:6  10cm (min. thickness) under the raft foundation to the required elevations. The price includes laying two layers of thick nylon before casting the lean.</t>
    </r>
  </si>
  <si>
    <r>
      <t>M</t>
    </r>
    <r>
      <rPr>
        <vertAlign val="superscript"/>
        <sz val="10"/>
        <rFont val="Calibri"/>
        <family val="2"/>
        <scheme val="minor"/>
      </rPr>
      <t>2</t>
    </r>
  </si>
  <si>
    <t>B2</t>
  </si>
  <si>
    <r>
      <t>Raft Foundation</t>
    </r>
    <r>
      <rPr>
        <sz val="10"/>
        <rFont val="Calibri"/>
        <family val="2"/>
        <scheme val="minor"/>
      </rPr>
      <t xml:space="preserve">: Provide all materials and cast reinforced concrete(ready mix C 25) 30cm thick according to the drawings and the site engineer's instructions. 
</t>
    </r>
    <r>
      <rPr>
        <b/>
        <u/>
        <sz val="10"/>
        <color rgb="FFFF0000"/>
        <rFont val="Calibri"/>
        <family val="2"/>
        <scheme val="minor"/>
      </rPr>
      <t>Note:</t>
    </r>
    <r>
      <rPr>
        <sz val="10"/>
        <rFont val="Calibri"/>
        <family val="2"/>
        <scheme val="minor"/>
      </rPr>
      <t xml:space="preserve"> All the surfaces must be treated and smoothened by a copter instrument and using a vibrator during casting.</t>
    </r>
  </si>
  <si>
    <t>B3</t>
  </si>
  <si>
    <r>
      <t>Walkway Foundation</t>
    </r>
    <r>
      <rPr>
        <sz val="10"/>
        <rFont val="Calibri"/>
        <family val="2"/>
        <scheme val="minor"/>
      </rPr>
      <t>: Provide all materials and cast plain concrete (ready mix C 25) for the foundations according to the attached drawings. All casting work must be done with a vibrator.</t>
    </r>
    <r>
      <rPr>
        <b/>
        <sz val="10"/>
        <rFont val="Calibri"/>
        <family val="2"/>
        <scheme val="minor"/>
      </rPr>
      <t xml:space="preserve"> </t>
    </r>
    <r>
      <rPr>
        <sz val="10"/>
        <rFont val="Calibri"/>
        <family val="2"/>
        <scheme val="minor"/>
      </rPr>
      <t>The price includes laying two layers of thick nylon before casting the lean.</t>
    </r>
  </si>
  <si>
    <t>B4</t>
  </si>
  <si>
    <r>
      <t>Walkway:</t>
    </r>
    <r>
      <rPr>
        <sz val="10"/>
        <color rgb="FF000000"/>
        <rFont val="Calibri"/>
        <family val="2"/>
        <scheme val="minor"/>
      </rPr>
      <t xml:space="preserve"> Provide all materials and cast plain concrete (Smooth surface, using copter instrument) for the walkway thickness of 12cm with laying one layer of BRC 6mm Dia. (15cm*15cm) C/C, making expansion joints every 3m in both directions or as required using the cutter instrument. the price includes using steel forms for the edges</t>
    </r>
  </si>
  <si>
    <t>B5</t>
  </si>
  <si>
    <r>
      <t>Slabs</t>
    </r>
    <r>
      <rPr>
        <sz val="10"/>
        <rFont val="Calibri"/>
        <family val="2"/>
        <scheme val="minor"/>
      </rPr>
      <t xml:space="preserve">: Provide all materials and cast reinforced concrete(ready mix C 25) for the building slab, 18cm thick, with all the required works. The price includes casting the parapet of the slab (marad) (30x20 cm) and laying a layer of XPS foam board 3cm thick (high density, not less than 25 kg /m3) before casting the concrete. 
</t>
    </r>
    <r>
      <rPr>
        <b/>
        <u/>
        <sz val="10"/>
        <color rgb="FFFF0000"/>
        <rFont val="Calibri"/>
        <family val="2"/>
        <scheme val="minor"/>
      </rPr>
      <t>Note:</t>
    </r>
    <r>
      <rPr>
        <sz val="10"/>
        <rFont val="Calibri"/>
        <family val="2"/>
        <scheme val="minor"/>
      </rPr>
      <t xml:space="preserve"> All the roofs must be treated and smoothened by a copter instrument and using a vibrator during casting.</t>
    </r>
  </si>
  <si>
    <t>B6</t>
  </si>
  <si>
    <r>
      <t>Beams:</t>
    </r>
    <r>
      <rPr>
        <sz val="10"/>
        <rFont val="Calibri"/>
        <family val="2"/>
        <scheme val="minor"/>
      </rPr>
      <t xml:space="preserve"> Provide all materials and cast reinforced concrete (ready mix C 25) for beams and lintels according to the drawings, specifications, and instructions of the site engineer.</t>
    </r>
  </si>
  <si>
    <t>Sub-Total B</t>
  </si>
  <si>
    <t>C</t>
  </si>
  <si>
    <r>
      <t>Masonry works:</t>
    </r>
    <r>
      <rPr>
        <sz val="11"/>
        <rFont val="Calibri"/>
        <family val="2"/>
        <scheme val="minor"/>
      </rPr>
      <t xml:space="preserve"> Including provision of material, erection, pointing, and curing with all necessary work according to section  (5) of I.G.T.S., drawings, and instructions of the site engineer.  </t>
    </r>
  </si>
  <si>
    <t>C1</t>
  </si>
  <si>
    <r>
      <t>Solid Concrete Blocks (15x20x40) cm Works:</t>
    </r>
    <r>
      <rPr>
        <sz val="10"/>
        <color rgb="FF000000"/>
        <rFont val="Calibri"/>
        <family val="2"/>
        <scheme val="minor"/>
      </rPr>
      <t xml:space="preserve"> Supplying materials &amp; construction of one layer wall under the clay brick as a DPC with solid concrete blocks (15x20x40) cm and cement sand mortar (1:3). The work includes filling the vertical joints between the concrete blocks according to specifications and instructions of the site engineer with all necessary work.</t>
    </r>
  </si>
  <si>
    <t>M²</t>
  </si>
  <si>
    <t>C2</t>
  </si>
  <si>
    <r>
      <t>Solid Concrete Blocks (15x20x40) cm Works for walkways:</t>
    </r>
    <r>
      <rPr>
        <sz val="10"/>
        <color rgb="FF000000"/>
        <rFont val="Calibri"/>
        <family val="2"/>
        <scheme val="minor"/>
      </rPr>
      <t xml:space="preserve"> Supplying materials &amp; construction of solid concrete blocks (15x20x40) cm and cement sand mortar (1:3) for the walkway foundation. The work includes filling the vertical joints between the concrete blocks according to the specifications and instructions of the site engineer with all necessary work.</t>
    </r>
  </si>
  <si>
    <t>M³</t>
  </si>
  <si>
    <t>C3</t>
  </si>
  <si>
    <r>
      <t xml:space="preserve">Clay Bricks Works: </t>
    </r>
    <r>
      <rPr>
        <sz val="10"/>
        <rFont val="Calibri"/>
        <family val="2"/>
        <scheme val="minor"/>
      </rPr>
      <t>Supplying materials and construction of walls with load-bearing clay bricks (20 X 20 X 40 cm) (INTERLOCKING TYPE) weight not less than (14Kg), with cement mortar(1: 3) for above D.P.C level the price includes filling joints vertically by cement and sand 1:3  and fixing the bricks by G.I. metal holdfast 30cm long 4mm thick at every alternative course fixed to the wall.</t>
    </r>
  </si>
  <si>
    <t>Sub-Total C</t>
  </si>
  <si>
    <t>D</t>
  </si>
  <si>
    <r>
      <t xml:space="preserve">"ELECTRICAL INSTALLATIONS: </t>
    </r>
    <r>
      <rPr>
        <sz val="11"/>
        <rFont val="Calibri"/>
        <family val="2"/>
        <scheme val="minor"/>
      </rPr>
      <t xml:space="preserve">Electrical points include provision and installation of all wiring ( three lines: Line, Neutral, and Earth). 1.5 mm2  for illumination and 2.5 mm2  for the rest), inside PVC conduits 20-25 mm with thickness 1.8 mm galvanized boxes 0.9 mm thickness cables should be laid inside PVC pipes.   All work should be done according to the specifications and instructions of a supervisor engineer.  
- The contractor is responsible for designing all electrical boards and networks and submitting them to UNHCR TU for approval before starting the works.  
"		</t>
    </r>
  </si>
  <si>
    <t>D1</t>
  </si>
  <si>
    <t xml:space="preserve">Supply materials, install, connect, and test electrical LED lights (60x60cm)(50-80 W) with all annexed parts using (2x1.5)mm2 wires inside false ceiling (daylight type) with switch on/off all (2-3) lamp controlled by one switch. </t>
  </si>
  <si>
    <t>D2</t>
  </si>
  <si>
    <t xml:space="preserve">Supply, install, and test lighting points LED 20Watt (outdoor) IP 65 with all required using (single wires 1.5mm²   with a suitable cable tray or cable conduit), light switch plug.
The price includes installing photocells.
</t>
  </si>
  <si>
    <t>D3</t>
  </si>
  <si>
    <t>Supply, install, and test socket 13 Amp. Using single wire 2.5mm² with all the required works.</t>
  </si>
  <si>
    <t>D4</t>
  </si>
  <si>
    <t>Provide and install a Branch Circuit breaker 3 phase 60 A with all the required works and wirings.</t>
  </si>
  <si>
    <t>D5</t>
  </si>
  <si>
    <t xml:space="preserve">Supply, install, and test FDB Circuit breaker, 12 lines (Different circuit breakers), with main 125A Legrand Type, including connections, interconnections, painting, lettering, loop earth, etc., as required. The price includes the provision of a protection box.  </t>
  </si>
  <si>
    <t>D6</t>
  </si>
  <si>
    <t xml:space="preserve">Supply, install, and test copper cable 4 X 10mm2 with an insulator to connect the distribution boards with the main board, inside 2" diameter PVC pipes in the ground + installing above cable tray with all required and necessary works (such as hidden manholes) above dimension (40 X 40)cm. </t>
  </si>
  <si>
    <t>ml</t>
  </si>
  <si>
    <t>D7</t>
  </si>
  <si>
    <t>Supply material and do earthing protection system for the electrical network by using three copper rods 1m  inside three ground holes and connecting the rod with the mainboard by cable 1 X 70mm2 and distributed to (FDB) by 1 X 25mm2 finally by 1 X 2.5mm2 for sockets, filling the hole with special salt and coal. The price includes the construction of manhole 40*40cm with HDPE or aheen cover.</t>
  </si>
  <si>
    <t>L.S</t>
  </si>
  <si>
    <t>D8</t>
  </si>
  <si>
    <t>Supply, install, and test split points using copper cable 4x6mm2 inside PVC pipe with electric switch 45 Amp, with using mini 32x3 Amp +10Amp with box, also install 3/4'' PVC pipe inside the wall for the water drain.</t>
  </si>
  <si>
    <t>D9</t>
  </si>
  <si>
    <t>Supply, install, and test electric Ceiling Fans with regulators; the price includes installing the electrical points by isolation copper wire 1.5 mm2 and 10mm steel bar for hanging the fan according to the instruction of the supervisor electrical engineer.</t>
  </si>
  <si>
    <t>D10</t>
  </si>
  <si>
    <t>Supply, install, and test split AC unit (24,000 BTU) (INVERTER TECHNOLOGY); the work also includes installing a 32 Amp Residual current circuit breaker with Overcurrent Protection- RCBO and connecting it with the electrical source using (2X4)mm2 cable with all accessories. The price also includes coring the wall using a proper machine (if needed) and filling the hole with foam and adequate cover. The price includes fixing and suspending the outdoor unit on the wall or making a proper steel stand.</t>
  </si>
  <si>
    <t>No.</t>
  </si>
  <si>
    <t>D11</t>
  </si>
  <si>
    <t xml:space="preserve">Supply, install, and test the electric Ceiling Fan with the regulator for the existing classrooms (existing building classrooms); the price includes installing the electrical points by isolation copper wire 1.5 mm2 and 10mm steel bar for hanging the fan according to the instruction of the supervisor electrical engineer.
</t>
  </si>
  <si>
    <t>D12</t>
  </si>
  <si>
    <t>Supply, install, and test electrical LED fluorescent lights (50W) for the existing classrooms (existing building classrooms), with all annexed parts using (2x1.5)mm2 wires, with a switch on/off for all (2-3) lamps controlled by one button.</t>
  </si>
  <si>
    <t>D13</t>
  </si>
  <si>
    <t>Supply, install, and test socket 13 Amp. Using single wire 2.5mm² with all the required works for the existing classrooms at the existing old school.</t>
  </si>
  <si>
    <t>Sub-Total D</t>
  </si>
  <si>
    <t>E</t>
  </si>
  <si>
    <t xml:space="preserve">FINISHING: Including provision of all necessary materials, works and curing to do the finishing works. The works should be done according to section 10, &amp; 14 of I.G.T.S, drawings and instructions of site engineer with all necessary works, and use SBR at a rate of 200gr per m2. </t>
  </si>
  <si>
    <t>E1</t>
  </si>
  <si>
    <r>
      <t xml:space="preserve">Cement plastering: </t>
    </r>
    <r>
      <rPr>
        <sz val="10"/>
        <color rgb="FF000000"/>
        <rFont val="Calibri"/>
        <family val="2"/>
        <scheme val="minor"/>
      </rPr>
      <t>Provide materials, staff, and plastering with cement sand mortar 1:3,  three layers (cement splatter dash, kafmal, saf ) 20mm thick min at inside and outside the building. The final layer should be very smooth, using aluminum straight edges for plastering guides. Using SBR at a rate of 200gr per m2, the price includes fixing steel wire mesh for the edges between walls and columns.</t>
    </r>
  </si>
  <si>
    <t>E2</t>
  </si>
  <si>
    <r>
      <t>Gypsum plastering for the block walls inside the rooms:</t>
    </r>
    <r>
      <rPr>
        <sz val="10"/>
        <color rgb="FF000000"/>
        <rFont val="Calibri"/>
        <family val="2"/>
        <scheme val="minor"/>
      </rPr>
      <t xml:space="preserve"> Supplying materials and plastering with gypsum using gypsum approved by the site engineer in 2 layers, minimum thickness of 25mm, using aluminum straight edges for plastering guides each 80 cm for walls and roofs and the area indicated in the drawings. Also, fixing steel wire mesh and then using one layer of cement plastering to cover the wire mesh. </t>
    </r>
  </si>
  <si>
    <t>E3</t>
  </si>
  <si>
    <r>
      <t xml:space="preserve">Skirting: </t>
    </r>
    <r>
      <rPr>
        <sz val="10"/>
        <color rgb="FF000000"/>
        <rFont val="Calibri"/>
        <family val="2"/>
        <scheme val="minor"/>
      </rPr>
      <t xml:space="preserve">Supply materials and skirting in rooms using ceramic or porcelain tiles (15 cm height) and tile adhesive materials (Kalakem flex type) according to the drawings and instructions of the site engineer. </t>
    </r>
  </si>
  <si>
    <t>E4</t>
  </si>
  <si>
    <t xml:space="preserve">Provide materials and cover the windows frame (four sides) with marble 2.7cm thick, width 30cm; the price includes chamfering the outer edges of the granite and using kalakem paste FLEX type for the installation. </t>
  </si>
  <si>
    <t>E5</t>
  </si>
  <si>
    <r>
      <rPr>
        <b/>
        <sz val="10"/>
        <rFont val="Calibri"/>
        <family val="2"/>
        <scheme val="minor"/>
      </rPr>
      <t>Acrylic internal paint:</t>
    </r>
    <r>
      <rPr>
        <sz val="10"/>
        <rFont val="Calibri"/>
        <family val="2"/>
        <scheme val="minor"/>
      </rPr>
      <t xml:space="preserve"> Provide materials and staff to paint the interior walls of the building with Acrylic painting (color approved by the site engineer) three layers after prime coat with all the required works to make the wall fair-face before painting using paste or any works needed as indicated by the site engineer. The work should be done according to IGTS. 
</t>
    </r>
    <r>
      <rPr>
        <b/>
        <u/>
        <sz val="10"/>
        <color rgb="FFFF0000"/>
        <rFont val="Calibri"/>
        <family val="2"/>
        <scheme val="minor"/>
      </rPr>
      <t>Note:</t>
    </r>
    <r>
      <rPr>
        <sz val="10"/>
        <rFont val="Calibri"/>
        <family val="2"/>
        <scheme val="minor"/>
      </rPr>
      <t xml:space="preserve"> Products must be ISO 9001 certified for quality management.</t>
    </r>
  </si>
  <si>
    <t>E6</t>
  </si>
  <si>
    <r>
      <t>External painting(Silicone):</t>
    </r>
    <r>
      <rPr>
        <sz val="10"/>
        <rFont val="Calibri"/>
        <family val="2"/>
        <scheme val="minor"/>
      </rPr>
      <t xml:space="preserve"> Provide materials and Painting with External painting (color approved by the site engineer) three layers after prime coat for the areas indicated in the drawings (for exterior walls). The work should be done according to the site engineer's specifications, drawings, and instructions.</t>
    </r>
    <r>
      <rPr>
        <b/>
        <sz val="10"/>
        <rFont val="Calibri"/>
        <family val="2"/>
        <scheme val="minor"/>
      </rPr>
      <t xml:space="preserve">
</t>
    </r>
    <r>
      <rPr>
        <b/>
        <u/>
        <sz val="10"/>
        <color rgb="FFFF0000"/>
        <rFont val="Calibri"/>
        <family val="2"/>
        <scheme val="minor"/>
      </rPr>
      <t xml:space="preserve">Note: </t>
    </r>
    <r>
      <rPr>
        <sz val="10"/>
        <rFont val="Calibri"/>
        <family val="2"/>
        <scheme val="minor"/>
      </rPr>
      <t>Products must be ISO 9001 certified for quality management.</t>
    </r>
  </si>
  <si>
    <t>E7</t>
  </si>
  <si>
    <r>
      <t xml:space="preserve">Oil Painting: </t>
    </r>
    <r>
      <rPr>
        <sz val="10"/>
        <rFont val="Calibri"/>
        <family val="2"/>
        <scheme val="minor"/>
      </rPr>
      <t>Provide materials and Painting 120 cm Height using oil paint (color approved by the site engineer), two layers  (Matte light color), 3 layers 1.2 m  high for the classrooms and the corridor.</t>
    </r>
  </si>
  <si>
    <t>E8</t>
  </si>
  <si>
    <r>
      <t xml:space="preserve">Porcelain Tiles: </t>
    </r>
    <r>
      <rPr>
        <sz val="10"/>
        <color rgb="FF000000"/>
        <rFont val="Calibri"/>
        <family val="2"/>
        <scheme val="minor"/>
      </rPr>
      <t xml:space="preserve">Supply materials and paving Porcelain Floor Tiles (60x60 cm) or (60x120 cm),14mm thickness (sample should be provided for approval) for classroom Non-slip, Acid-resistant, Low water-absorption 0.5% with all necessary works on a layer of cement sand mortar 1:3 mix ratio, also using cement mortar and sealing the joints with white cement &amp; lime grout and SPR color if required mixture), making 1.0 cm expansion joint each 25m2 filling with flexible epoxy. The price includes cleaning the porcelain after the end of the work. </t>
    </r>
  </si>
  <si>
    <t>E9</t>
  </si>
  <si>
    <r>
      <t xml:space="preserve">Roof Treatment: </t>
    </r>
    <r>
      <rPr>
        <sz val="10"/>
        <color rgb="FF000000"/>
        <rFont val="Calibri"/>
        <family val="2"/>
        <scheme val="minor"/>
      </rPr>
      <t>Supply materials, equipment, and skilled labor required for coating the roof using hyperdesmo weather and UV resistance polyurethane liquid membrane for waterproofing &amp; protection materials. Max service temperature 80 C down to -40 C. The price includes Cleaning the surface using a high-pressure washer, laying a prime coat layer, and applying the material with a roller or brush in two, at least, coats. Leave 6-24 hours between coats. the price also includes coating the parapet 30cm high using the same materials.</t>
    </r>
  </si>
  <si>
    <t>E10</t>
  </si>
  <si>
    <r>
      <t xml:space="preserve">Gypsum False Ceiling: </t>
    </r>
    <r>
      <rPr>
        <sz val="10"/>
        <color rgb="FF000000"/>
        <rFont val="Calibri"/>
        <family val="2"/>
        <scheme val="minor"/>
      </rPr>
      <t xml:space="preserve">Provide materials and fix gypsum false ceiling 60*60cm. The price includes hanging beams (Skka 38 mm height) every 120cm by screw, rod steel fisher, rod 3mm, connecting the beams by Skka 120cm,60cm long (32mm height ), and all necessary works. </t>
    </r>
  </si>
  <si>
    <t>E11</t>
  </si>
  <si>
    <r>
      <t xml:space="preserve">MDF Wooden Panels: </t>
    </r>
    <r>
      <rPr>
        <sz val="10"/>
        <color rgb="FF000000"/>
        <rFont val="Calibri"/>
        <family val="2"/>
        <scheme val="minor"/>
      </rPr>
      <t xml:space="preserve">Provide and install MDF wooden panels (approved sample)to protect the walls with  18mm thickness and 20 cm width for classrooms; the price includes fixing the wall by using screw bolts each 25cm and covering the top using the same color stickers. All works should be carried out according to specifications, drawings, and instructions of the supervisor engineer.  </t>
    </r>
  </si>
  <si>
    <t>Ml</t>
  </si>
  <si>
    <t>E12</t>
  </si>
  <si>
    <r>
      <t xml:space="preserve">Curtain: </t>
    </r>
    <r>
      <rPr>
        <sz val="10"/>
        <color rgb="FF000000"/>
        <rFont val="Calibri"/>
        <family val="2"/>
        <scheme val="minor"/>
      </rPr>
      <t>Provide materials,  &amp; install stand curtain (Zebra Type) approved materials with all accessors.</t>
    </r>
  </si>
  <si>
    <t>E13</t>
  </si>
  <si>
    <t>Provide materials and fixing galvanized iron pipes 3"dia. For rain water vertical  draining from roof with all fittings and accessories, according to the drawings and instructions of site engineer.</t>
  </si>
  <si>
    <t>M.L</t>
  </si>
  <si>
    <t>Sub-Total E</t>
  </si>
  <si>
    <t>F</t>
  </si>
  <si>
    <t>Doors &amp; Windows: Providing all necessary materials and installing doors according to sections 11, 12, 13 of I.G.T.S, details, and instructions of site engineer with all necessary works, prior samples should be approved by site engineer.</t>
  </si>
  <si>
    <t>F1</t>
  </si>
  <si>
    <r>
      <t xml:space="preserve">Metal Door (Qasa): </t>
    </r>
    <r>
      <rPr>
        <sz val="10"/>
        <color rgb="FF000000"/>
        <rFont val="Calibri"/>
        <family val="2"/>
        <scheme val="minor"/>
      </rPr>
      <t xml:space="preserve">Provide and install decorative metal doors (Qasa) (exported or on-site manufactured) for the main entrance, double-faced of plate thickness 1.50mm including glass pans, door frame 13.5*4.5cm 2.5mm thickness, Film Coated Residential Steel Entrance Door Glassy Finished Style, including special switch, gate lock, door stopper, rubber, polycarbonate filled, special guard bar, thermal paint &amp; metal frames 6*22cm, Mercury glass 15x40cm with 3 cm Styrofoam polystyrene inside the door, Central lock system, with additional horizontal a lock with three concealed hinges with all necessary works, samples required for final approval. </t>
    </r>
  </si>
  <si>
    <t>F2</t>
  </si>
  <si>
    <r>
      <t>Wooden Composite Doors(1x2.5)m:</t>
    </r>
    <r>
      <rPr>
        <sz val="10"/>
        <color rgb="FF000000"/>
        <rFont val="Calibri"/>
        <family val="2"/>
        <scheme val="minor"/>
      </rPr>
      <t xml:space="preserve"> Providing and installing standard decorative  Composite wooden doors (HDF) with dimension(1mx2.5m) of thermoformed sheet water resistant and colored and brand,200 mm minimum frame thickness and 100mm cornice outer measurement, double faces wooden plywood each face 8mm thickness, the sample should be provided for approval, The price includes installing 6 mm glass pans with frame,  switch (three locks), gate lock, hinges, rubber, door stopper, and wooden frames.</t>
    </r>
  </si>
  <si>
    <t>F3</t>
  </si>
  <si>
    <r>
      <t>Steel guard bars:</t>
    </r>
    <r>
      <rPr>
        <b/>
        <sz val="10"/>
        <color rgb="FF000000"/>
        <rFont val="Calibri"/>
        <family val="2"/>
        <scheme val="minor"/>
      </rPr>
      <t xml:space="preserve"> </t>
    </r>
    <r>
      <rPr>
        <sz val="10"/>
        <color rgb="FF000000"/>
        <rFont val="Calibri"/>
        <family val="2"/>
        <scheme val="minor"/>
      </rPr>
      <t>Provide and install metal guard bars windows, with primer and two layers of  oil paint, using square bar 12 x 12 mm welded inside an angle frame 1.25"*1.25"*3mm, fixed by screw and fischer to the wall according to the details, and instructions of the site engineer.</t>
    </r>
  </si>
  <si>
    <t>F4</t>
  </si>
  <si>
    <r>
      <t>Aluminum Windows:</t>
    </r>
    <r>
      <rPr>
        <sz val="10"/>
        <color rgb="FF000000"/>
        <rFont val="Calibri"/>
        <family val="2"/>
        <scheme val="minor"/>
      </rPr>
      <t xml:space="preserve"> Supply material and install Aluminum windows using a wide section 6cm profile width with a 2mm profile thickness plate.  a Double glass pan (4mm+6mm) thickness, ordinary or mushajar, rubber, handle, flywire mesh for opening Areas, cleaning the glasses by machine before composing.</t>
    </r>
  </si>
  <si>
    <t>F5</t>
  </si>
  <si>
    <r>
      <rPr>
        <b/>
        <sz val="10"/>
        <rFont val="Calibri"/>
        <family val="2"/>
        <scheme val="minor"/>
      </rPr>
      <t>Sign board:</t>
    </r>
    <r>
      <rPr>
        <sz val="10"/>
        <rFont val="Calibri"/>
        <family val="2"/>
        <scheme val="minor"/>
      </rPr>
      <t xml:space="preserve"> Supply and install steel sign board (2.5mX1.5m) plate gage 18, with steel angle frame (1.25x1.25) inch
(3mm) thickness, with one anti-rust paint layer and two approved color oil paints. The price includes printing the school's name: DoE and UNHCR logos with the foundation year in detail.</t>
    </r>
  </si>
  <si>
    <t>F6</t>
  </si>
  <si>
    <t xml:space="preserve">Provide all the required materials and manpower to construct a shade consisting of:
Columns: Install iron hollow section square pipe or circular sized 100x100x3.0 mm, for the main column every 3m and the foundation for each pipe is (50cmx50cmx60cm); the contractor should weld 12 pieces of steel bar size 16 for each column before casting the foundation with all the required works and accessories (Welding, washers, nuts, volts, etc.). The height of the columns is 2.5m. 
Roof structure: Using hollow sections 80x40x2mm for the main structure and 40x40x2mm for the sub-structure with all the required works and accessories (Welding, washers, nuts, volts, etc.).
Roofing: Use a sandwich panel 5cm thickness for the roof with all the required works and accessories (Welding, washers, nuts, volts, etc.). The work includes painting all the iron parts with 2 layers of anti-rust paint and three layers of oil paint. </t>
  </si>
  <si>
    <t>m²</t>
  </si>
  <si>
    <t>Sub-Total F</t>
  </si>
  <si>
    <t>Total of Part (A, B, C, D, E &amp; F) in IQD</t>
  </si>
  <si>
    <t>Renovation of the existing WC Building</t>
  </si>
  <si>
    <t>G1</t>
  </si>
  <si>
    <t>Civil Works</t>
  </si>
  <si>
    <t>G1.1</t>
  </si>
  <si>
    <t>Provide all the machines, materials, and manpower required to scrape/remove all the finishing materials of the WC building (floor, walls, and roof) of all materials (cement plastering, gypsum plastering, mosaic and ceramic tiles, electrical wires, lights, water pipes, sewage pipes, doors, windows, concrete water tank, toilet pan, etc.).</t>
  </si>
  <si>
    <t>Ls</t>
  </si>
  <si>
    <t>G1.2</t>
  </si>
  <si>
    <t>G1.3</t>
  </si>
  <si>
    <r>
      <rPr>
        <b/>
        <sz val="10"/>
        <rFont val="Calibri"/>
        <family val="2"/>
        <scheme val="minor"/>
      </rPr>
      <t>Cement plastering:</t>
    </r>
    <r>
      <rPr>
        <sz val="10"/>
        <rFont val="Calibri"/>
        <family val="2"/>
        <scheme val="minor"/>
      </rPr>
      <t xml:space="preserve"> Provide materials, staff, and plastering with cement sand mortar 1:3,  three layers (cement splatter dash, kafmal, saf ) 20mm thick min at inside and outside the building. The final layer should be very smooth, using aluminum straight edges for plastering guides. Using SBR at a rate of 200gr per m2, the price includes fixing steel wire mesh for the edges between walls and columns.</t>
    </r>
  </si>
  <si>
    <t>G1.4</t>
  </si>
  <si>
    <r>
      <rPr>
        <b/>
        <sz val="10"/>
        <rFont val="Calibri"/>
        <family val="2"/>
        <scheme val="minor"/>
      </rPr>
      <t xml:space="preserve">Gypsum plastering: </t>
    </r>
    <r>
      <rPr>
        <sz val="10"/>
        <rFont val="Calibri"/>
        <family val="2"/>
        <scheme val="minor"/>
      </rPr>
      <t xml:space="preserve">Supplying materials and plastering with gypsum using gypsum approved by the site engineer in 2 layers, minimum thickness of 25mm, using aluminum straight edges for plastering guides each 80 cm for walls and roofs and the area indicated in the drawings. Also, fixing steel wire mesh and then using one layer of cement plastering to cover the wire mesh. </t>
    </r>
  </si>
  <si>
    <t>G1.5</t>
  </si>
  <si>
    <r>
      <rPr>
        <b/>
        <sz val="10"/>
        <rFont val="Calibri"/>
        <family val="2"/>
        <scheme val="minor"/>
      </rPr>
      <t>Acrylic internal paint:</t>
    </r>
    <r>
      <rPr>
        <sz val="10"/>
        <rFont val="Calibri"/>
        <family val="2"/>
        <scheme val="minor"/>
      </rPr>
      <t xml:space="preserve"> Provide materials and paint the studio room (inside the building) with three layers of acrylic paint (color approved by the site engineer). The work should be done according to the site engineer's specifications, drawings, and instructions. 
Note: the paint must be according to the international specification organization ISO 9001.</t>
    </r>
  </si>
  <si>
    <t>G1.6</t>
  </si>
  <si>
    <r>
      <rPr>
        <b/>
        <sz val="10"/>
        <rFont val="Calibri"/>
        <family val="2"/>
        <scheme val="minor"/>
      </rPr>
      <t>External painting(silicone):</t>
    </r>
    <r>
      <rPr>
        <sz val="10"/>
        <rFont val="Calibri"/>
        <family val="2"/>
        <scheme val="minor"/>
      </rPr>
      <t xml:space="preserve"> Provide materials and Painting with External silicone painting (Weatherproof) (color approved by the site engineer) three layers for the areas indicated in the drawings (for exterior walls). The work should be done according to the site engineer’s specifications, drawings, and instructions.
Note: the paint must be according to the international organization ISO 9001.</t>
    </r>
  </si>
  <si>
    <t>G1.7</t>
  </si>
  <si>
    <r>
      <rPr>
        <b/>
        <sz val="10"/>
        <rFont val="Calibri"/>
        <family val="2"/>
        <scheme val="minor"/>
      </rPr>
      <t>Oil painting works:</t>
    </r>
    <r>
      <rPr>
        <sz val="10"/>
        <rFont val="Calibri"/>
        <family val="2"/>
        <scheme val="minor"/>
      </rPr>
      <t xml:space="preserve"> Provide materials and paint the studio room (inside the building) with three layers of oil paint (color approved by the site engineer). The work should be done according to the site engineer's specifications, drawings, and instructions. 
</t>
    </r>
  </si>
  <si>
    <t>G1.8</t>
  </si>
  <si>
    <r>
      <rPr>
        <b/>
        <sz val="10"/>
        <rFont val="Calibri"/>
        <family val="2"/>
        <scheme val="minor"/>
      </rPr>
      <t xml:space="preserve">Wall Tiles (Porcelain )for WC Building: </t>
    </r>
    <r>
      <rPr>
        <sz val="10"/>
        <rFont val="Calibri"/>
        <family val="2"/>
        <scheme val="minor"/>
      </rPr>
      <t>Supply materials and paving Porcelain Tiles for the wall (60x60 cm) or (60x120 cm),14mm thickness   (sample should be provided for approval and will selected by the supervisor Engineer) for W.C, and water drinking place. Acid-resistant, Low water-absorption 0.5% with all necessary works on a cement sand mortar 1:3 mix ratio layer. The price includes cleaning the porcelain after the end of the work. The work includes using flex-type grouting to seal the joints, making a 1.0 cm expansion joint, each 25 m² filling with flexible epoxy; all required works should be done according to the attached drawing and the supervisor engineer's instruction.</t>
    </r>
  </si>
  <si>
    <t>G1.9</t>
  </si>
  <si>
    <r>
      <rPr>
        <b/>
        <sz val="10"/>
        <rFont val="Calibri"/>
        <family val="2"/>
        <scheme val="minor"/>
      </rPr>
      <t xml:space="preserve">Floor Tiles (Porcelain): </t>
    </r>
    <r>
      <rPr>
        <sz val="10"/>
        <rFont val="Calibri"/>
        <family val="2"/>
        <scheme val="minor"/>
      </rPr>
      <t>Supply materials and paving Porcelain Floor Tiles (60x60 cm) or (60x120 cm),14mm thickness   (sample should be provided for approval and will selected by the supervisor Engineer) for W.C, water drinking place, and studio. ( the size of the porcelain will be decided at the site base on the room size), Wear-resistant, Non-slip, Acid-resistant, Low water-absorption 0.5% with all necessary works on a layer of cement sand mortar 1:3 mix ratio, The price includes cleaning the porcelain after the end of the works. The work includes using flex-type grouting to seal the joints, making a 1.0 cm expansion joint, each 25 m² filling with flexible epoxy; all required works should be carried out according to the attached drawing and the supervisor engineer's instruction.</t>
    </r>
  </si>
  <si>
    <t>G1.10</t>
  </si>
  <si>
    <r>
      <rPr>
        <b/>
        <sz val="10"/>
        <rFont val="Calibri"/>
        <family val="2"/>
        <scheme val="minor"/>
      </rPr>
      <t>Suspended ceiling tile (false Ceiling):</t>
    </r>
    <r>
      <rPr>
        <sz val="10"/>
        <rFont val="Calibri"/>
        <family val="2"/>
        <scheme val="minor"/>
      </rPr>
      <t xml:space="preserve"> Provide materials and fix Plastic false ceiling  60 X 60cm for the places that indicated by the site engineer. The price includes hanging beams (Skka 38mm height) every 120cm by screw, steel fisher, rode 3mm, connecting the beams by skka 120cm, 60 cm long (32mm height ), and all necessary works. The work should be done according to the specifications and instructions of the site engineer.</t>
    </r>
  </si>
  <si>
    <t>G1.11</t>
  </si>
  <si>
    <r>
      <t xml:space="preserve">Gypsum false ceiling: </t>
    </r>
    <r>
      <rPr>
        <sz val="10"/>
        <rFont val="Calibri"/>
        <family val="2"/>
        <scheme val="minor"/>
      </rPr>
      <t>Provide materials and fixing gypsum false ceiling 60*60cm for the studio room. The price includes hanging beams (Skka 38 mm height) every 120cm by, screw, steel fisher, rode 3mm, connecting the beams by skka 120cm,60cm long (32mm height )  and all necessary works. The work should be done according to the specifications and instructions of the site engineer.</t>
    </r>
  </si>
  <si>
    <t>G1.12</t>
  </si>
  <si>
    <r>
      <rPr>
        <b/>
        <sz val="10"/>
        <rFont val="Calibri"/>
        <family val="2"/>
        <scheme val="minor"/>
      </rPr>
      <t>Aluminum Doors Works:</t>
    </r>
    <r>
      <rPr>
        <sz val="10"/>
        <rFont val="Calibri"/>
        <family val="2"/>
        <scheme val="minor"/>
      </rPr>
      <t xml:space="preserve"> Supply material and install Aluminum doors 2mm thickness double plate. The price includes a double glass pan 6mm thickness, ordinary or mushajar, rubber, handle, switch mortice lock, and door stopper with all the required accessories. All works should be carried out according to specifications, drawings, and instructions of the supervisor engineer. </t>
    </r>
  </si>
  <si>
    <t>G1.13</t>
  </si>
  <si>
    <r>
      <rPr>
        <b/>
        <sz val="10"/>
        <rFont val="Calibri"/>
        <family val="2"/>
        <scheme val="minor"/>
      </rPr>
      <t>Aluminum Windows:</t>
    </r>
    <r>
      <rPr>
        <sz val="10"/>
        <rFont val="Calibri"/>
        <family val="2"/>
        <scheme val="minor"/>
      </rPr>
      <t xml:space="preserve"> Supply material and install Aluminum windows wide section 2mm thickness, Double glass pan (6mm +4mm ) thickness, ordinary, rubber, handle; the price includes flywire mesh for opening Areas; the work consists of using adhesive Silicone Sealant, cleaning the glasses by machine before composing.</t>
    </r>
  </si>
  <si>
    <t>G1.14</t>
  </si>
  <si>
    <r>
      <rPr>
        <b/>
        <sz val="10"/>
        <rFont val="Calibri"/>
        <family val="2"/>
        <scheme val="minor"/>
      </rPr>
      <t xml:space="preserve">Skirting: </t>
    </r>
    <r>
      <rPr>
        <sz val="10"/>
        <rFont val="Calibri"/>
        <family val="2"/>
        <scheme val="minor"/>
      </rPr>
      <t xml:space="preserve">Supply materials and skirting in rooms using ceramic or porcelain tiles (15 cm height) and tile adhesive materials (Kalakem flex type) according to the drawings and instructions of the site engineer. </t>
    </r>
  </si>
  <si>
    <t>m.l</t>
  </si>
  <si>
    <t>G2</t>
  </si>
  <si>
    <t>Water and Sanitation Works</t>
  </si>
  <si>
    <t>G2.1</t>
  </si>
  <si>
    <t xml:space="preserve"> Provide all the required materials and fix an industrial marble wash basin (3 bowels) with water mixers  + floor drains + Gully (Trap), using a proper iron frame and adhesive materials for fixing the basin with walls and drain pipes inside walls(2.25"). The price includes making a square steel pipe 4"*4" frame 3mm thick with anti-rust paint. The work should be done according to the specifications, drawings, and instructions of the site engineer. </t>
  </si>
  <si>
    <t>G2.2</t>
  </si>
  <si>
    <t xml:space="preserve">Providing materials and fixing Eastern W.C. Ceramic (approved sample) with Siphon. +  Gully (Trap), with water tap and cleanout accessories. The work should be done according to the site engineer's specifications, drawings, and instructions. </t>
  </si>
  <si>
    <t>G2.3</t>
  </si>
  <si>
    <r>
      <rPr>
        <b/>
        <sz val="10"/>
        <rFont val="Calibri"/>
        <family val="2"/>
        <scheme val="minor"/>
      </rPr>
      <t>Western W.C:</t>
    </r>
    <r>
      <rPr>
        <sz val="10"/>
        <rFont val="Calibri"/>
        <family val="2"/>
        <scheme val="minor"/>
      </rPr>
      <t xml:space="preserve"> provide, test, and install Western W.C with gully trap 4" dia and flexible hose flush with water tap, handle, and toilet paper stand, complete in all respects.</t>
    </r>
  </si>
  <si>
    <t>G2.4</t>
  </si>
  <si>
    <r>
      <rPr>
        <b/>
        <sz val="10"/>
        <rFont val="Calibri"/>
        <family val="2"/>
        <scheme val="minor"/>
      </rPr>
      <t>Water Tanks:</t>
    </r>
    <r>
      <rPr>
        <sz val="10"/>
        <rFont val="Calibri"/>
        <family val="2"/>
        <scheme val="minor"/>
      </rPr>
      <t xml:space="preserve"> Supply and install an HDPE (4 Layers) 1000-litre water tank. The work includes making an iron base support for the tank, a layer of XPS under the tank, a drainage size ¾” locked by socket + plug, etc., a water level valve, and all the required fittings and works.</t>
    </r>
  </si>
  <si>
    <t>PCs</t>
  </si>
  <si>
    <t>G2.5</t>
  </si>
  <si>
    <r>
      <t>Composite PPR water pipes:</t>
    </r>
    <r>
      <rPr>
        <sz val="10"/>
        <rFont val="Calibri"/>
        <family val="2"/>
        <scheme val="minor"/>
      </rPr>
      <t xml:space="preserve"> Supply and install  water pipes of OD 25 mm, PN 16  the price includes all fittings and accessories, excavation (required depth), backfilling 10cm clean soil with all necessary works for cold water. With painting by anti-rust paint for galvanized only.</t>
    </r>
  </si>
  <si>
    <t>G2.6</t>
  </si>
  <si>
    <t>Connecting the building with the main source of water using a normal PPR pipe of 32 mm OD &amp; PN20, all fittings, and necessary works. The price also includes repairing asphalt or concrete pavement by 10cm concrete if the pipe crosses these types of pavements.</t>
  </si>
  <si>
    <t>G2.7</t>
  </si>
  <si>
    <r>
      <t>PVC pipes (4)” diameter:</t>
    </r>
    <r>
      <rPr>
        <sz val="10"/>
        <rFont val="Calibri"/>
        <family val="2"/>
        <scheme val="minor"/>
      </rPr>
      <t xml:space="preserve"> Supply and install (4")dia. PVC pipes are approved for type 4.20 mm wall thickness with all necessary materials and fittings, according to section 1500 of I.G.T.S and the instructions of the site engineer for all necessary work. The price includes casting concrete type C (1:2:4) around the pipes 15cm thick for all pipelines.</t>
    </r>
  </si>
  <si>
    <t>G2.8</t>
  </si>
  <si>
    <r>
      <t>PVC pipes (6)” diameter:</t>
    </r>
    <r>
      <rPr>
        <sz val="10"/>
        <rFont val="Calibri"/>
        <family val="2"/>
        <scheme val="minor"/>
      </rPr>
      <t xml:space="preserve"> Supply and install (6")dia. PVC pipes are approved for type 4.20 mm wall thickness with all necessary materials and fittings, according to section 1500 of I.G.T.S and the instructions of the site engineer for all necessary work. The price includes casting concrete type C (1:2:4) around  the pipes 15cm thick  for all pipelines.</t>
    </r>
  </si>
  <si>
    <t>G2.9</t>
  </si>
  <si>
    <r>
      <t>Taps 1/2":</t>
    </r>
    <r>
      <rPr>
        <sz val="10"/>
        <rFont val="Calibri"/>
        <family val="2"/>
        <scheme val="minor"/>
      </rPr>
      <t xml:space="preserve"> Provide materials and installation of chrome taps of size 1/2" in the required places and according to the site engineer's instructions.</t>
    </r>
  </si>
  <si>
    <t>Pcs</t>
  </si>
  <si>
    <t>G2.10</t>
  </si>
  <si>
    <r>
      <rPr>
        <b/>
        <sz val="10"/>
        <rFont val="Calibri"/>
        <family val="2"/>
        <scheme val="minor"/>
      </rPr>
      <t>Floor drain (PVC) 4"dia.</t>
    </r>
    <r>
      <rPr>
        <sz val="10"/>
        <rFont val="Calibri"/>
        <family val="2"/>
        <scheme val="minor"/>
      </rPr>
      <t>:  Provision of materials and erecting 4" dia. Floor drain. The work includes the excavations, crushed stone, lean concrete with a thickness of 20cm, and connection to the receiving manholes by PVC pipe 4" dia, with drain nickel covers,  with all necessary work.</t>
    </r>
  </si>
  <si>
    <t>G2.11</t>
  </si>
  <si>
    <r>
      <t>Concrete block manholes:</t>
    </r>
    <r>
      <rPr>
        <sz val="10"/>
        <rFont val="Calibri"/>
        <family val="2"/>
        <scheme val="minor"/>
      </rPr>
      <t xml:space="preserve"> Supply materials and construction manholes of different depths with internal dimensions as follows using 10cm thickness of concrete for walls and floors. The price includes excavation, supply and laying of crushed stone with proper compaction, laying of plain concrete, painting the inner side with two layers of flint-coat, and the aheen covers.  </t>
    </r>
  </si>
  <si>
    <t>50x50cm and cover 50x50cm</t>
  </si>
  <si>
    <t>60x60 cm and cover 60x60cm</t>
  </si>
  <si>
    <t>80x80 cm and cover80x80cm</t>
  </si>
  <si>
    <t>G3</t>
  </si>
  <si>
    <t xml:space="preserve">Electrical Works </t>
  </si>
  <si>
    <t>G3.1</t>
  </si>
  <si>
    <t>Supply, install, and test lighting points LED 18Watt (outdoor) IP 65 with all required using (single wires 1.5mm²   with a suitable cable tray or cable conduit). 
The price includes installing photocells.</t>
  </si>
  <si>
    <t>G3.2</t>
  </si>
  <si>
    <t>G3.3</t>
  </si>
  <si>
    <t xml:space="preserve">Supply, install, and test pipeline ventilation turbine Exhaust Fan size(6"). The price includes supplying &amp; and installing 6" PVC pipes to be used as ducts and a proper diffuser with all the required electrical works(cable, control switch, etc.). </t>
  </si>
  <si>
    <t>G3.4</t>
  </si>
  <si>
    <t xml:space="preserve">Supply all the required materials to connect the W.C electrical distribution board (FDB) with the earth system that constructed by the contractor in item D7, using cable 1 X 25mm2 with all the required work (excavation, casting, pipe, etc). </t>
  </si>
  <si>
    <t>G3.5</t>
  </si>
  <si>
    <t>Electrical Water Pump: Supply and install an electrical water pump according to the following specifications. The price includes all required electrical cables 2x2.5 mm2 (up to 50m), the switch should be inside the buliding, water automatic PRESSURE SWITCH accessories, and connection with the building and a small steel protection pump room. Pump type KF1 (Pentax type Italian made), Size: 1.5" and H.P. = 1.5</t>
  </si>
  <si>
    <t>G3.6</t>
  </si>
  <si>
    <t xml:space="preserve">Supply, install, and test Stainless steel Drinking water cooler min 100 liters,4 taps Compressor capacity ¾ hp. the price includes the connection with the water source using water pipes of OD 25 mm, PN 16  with all fittings and accessories, excavation (required depth), and backfilling 10cm of clean soil with all necessary works. Also, the electrical connection using wire (3*2.5mm²).
</t>
  </si>
  <si>
    <t>G3.7</t>
  </si>
  <si>
    <t>Supply, install, and test socket 13 Amp. using (wires 3x2.5mm²).The work should be done according to the instruction of the supervisor engineer.).</t>
  </si>
  <si>
    <t>G3.8</t>
  </si>
  <si>
    <t>G3.9</t>
  </si>
  <si>
    <t>G3.10</t>
  </si>
  <si>
    <t xml:space="preserve">Supply, install, and test copper cable 4 X 10mm2 with an insulator to connect the distribution boards with the main board,  inside 2" diameter PVC pipes in the ground + installing above cable tray with all required and necessary works (such as hidden manholes) above dimension (40 X 40)cm. </t>
  </si>
  <si>
    <t>G3.11</t>
  </si>
  <si>
    <t>G3.12</t>
  </si>
  <si>
    <t>G3.13</t>
  </si>
  <si>
    <t>Supply, install, and test split AC unit (18,000 BTU) (INVERTER TECHNOLOGY); the work also includes installing a 32 Amp Residual current circuit breaker with Overcurrent Protection- RCBO and connecting it with the electrical source using (2X4)mm2 cable with all accessories. The price also includes coring the wall using a proper machine (if needed) and filling the hole with foam and adequate cover. The price includes fixing and suspending the outdoor unit on the wall or making a proper steel stand.</t>
  </si>
  <si>
    <t>Subt-Total G</t>
  </si>
  <si>
    <t>Grand Total (IQD)</t>
  </si>
  <si>
    <r>
      <rPr>
        <b/>
        <sz val="11"/>
        <color rgb="FFFF0000"/>
        <rFont val="Calibri"/>
        <family val="2"/>
        <scheme val="minor"/>
      </rPr>
      <t xml:space="preserve">Important Notce:
1. This Annex must be filled and submitted in Excel and PDF versions.
2. The Provision on prices to be all-inclusive and VAT exempt.
3. If any cost is missing from a line in the financial offer, the offer will considerd as invalid.
</t>
    </r>
    <r>
      <rPr>
        <sz val="11"/>
        <color theme="1"/>
        <rFont val="Calibri"/>
        <family val="2"/>
        <scheme val="minor"/>
      </rPr>
      <t xml:space="preserve">
Name of authorized representative  _________________________________
Title:  				____________________________________________________
Offer Validity:    180 Days.       
Signature: 			____________________________________________________
Date: 				____________________________________________________
Supplier Name: 			____________________________________________________
Postal Address: 			____________________________________________________
Telephone No.: 			____________________________________________________
Email Address: 			____________________________________________________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</si>
</sst>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00_);_(* \(#,##0.0000\);_(* &quot;-&quot;??_);_(@_)"/>
    <numFmt numFmtId="165" formatCode="#,##0.0"/>
  </numFmts>
  <fonts count="21" x14ac:knownFonts="1">
    <font>
      <sz val="11"/>
      <color theme="1"/>
      <name val="Calibri"/>
      <family val="2"/>
      <scheme val="minor"/>
    </font>
    <font>
      <b/>
      <sz val="11"/>
      <color theme="1"/>
      <name val="Calibri"/>
      <family val="2"/>
      <scheme val="minor"/>
    </font>
    <font>
      <sz val="10"/>
      <name val="Arial"/>
      <family val="2"/>
      <charset val="178"/>
    </font>
    <font>
      <b/>
      <sz val="10"/>
      <name val="Calibri"/>
      <family val="2"/>
      <scheme val="minor"/>
    </font>
    <font>
      <b/>
      <sz val="11"/>
      <name val="Calibri"/>
      <family val="2"/>
      <scheme val="minor"/>
    </font>
    <font>
      <sz val="11"/>
      <name val="Calibri"/>
      <family val="2"/>
      <scheme val="minor"/>
    </font>
    <font>
      <sz val="10"/>
      <name val="Calibri"/>
      <family val="2"/>
      <scheme val="minor"/>
    </font>
    <font>
      <sz val="10"/>
      <name val="Arial"/>
      <family val="2"/>
    </font>
    <font>
      <b/>
      <sz val="11"/>
      <color rgb="FFFF0000"/>
      <name val="Calibri"/>
      <family val="2"/>
      <scheme val="minor"/>
    </font>
    <font>
      <sz val="8"/>
      <name val="Calibri"/>
      <family val="2"/>
      <scheme val="minor"/>
    </font>
    <font>
      <sz val="10"/>
      <color rgb="FF000000"/>
      <name val="Calibri"/>
      <family val="2"/>
      <scheme val="minor"/>
    </font>
    <font>
      <b/>
      <sz val="10"/>
      <color rgb="FF000000"/>
      <name val="Calibri"/>
      <family val="2"/>
      <scheme val="minor"/>
    </font>
    <font>
      <b/>
      <u/>
      <sz val="10"/>
      <color rgb="FF000000"/>
      <name val="Calibri"/>
      <family val="2"/>
      <scheme val="minor"/>
    </font>
    <font>
      <b/>
      <sz val="16"/>
      <name val="Calibri"/>
      <family val="2"/>
      <scheme val="minor"/>
    </font>
    <font>
      <b/>
      <sz val="12"/>
      <color rgb="FF000000"/>
      <name val="Calibri"/>
      <family val="2"/>
      <scheme val="minor"/>
    </font>
    <font>
      <b/>
      <u/>
      <sz val="10"/>
      <color rgb="FFFF0000"/>
      <name val="Calibri"/>
      <family val="2"/>
      <scheme val="minor"/>
    </font>
    <font>
      <vertAlign val="superscript"/>
      <sz val="10"/>
      <name val="Calibri"/>
      <family val="2"/>
      <scheme val="minor"/>
    </font>
    <font>
      <sz val="10"/>
      <color theme="1"/>
      <name val="Calibri"/>
      <family val="2"/>
      <scheme val="minor"/>
    </font>
    <font>
      <b/>
      <sz val="11"/>
      <color rgb="FF000000"/>
      <name val="Calibri"/>
      <family val="2"/>
      <scheme val="minor"/>
    </font>
    <font>
      <b/>
      <sz val="14"/>
      <color theme="1"/>
      <name val="Calibri"/>
      <family val="2"/>
      <scheme val="minor"/>
    </font>
    <font>
      <b/>
      <sz val="14"/>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47"/>
        <bgColor indexed="64"/>
      </patternFill>
    </fill>
    <fill>
      <patternFill patternType="solid">
        <fgColor theme="6" tint="0.59999389629810485"/>
        <bgColor indexed="64"/>
      </patternFill>
    </fill>
    <fill>
      <patternFill patternType="solid">
        <fgColor indexed="9"/>
        <bgColor indexed="64"/>
      </patternFill>
    </fill>
    <fill>
      <patternFill patternType="solid">
        <fgColor rgb="FFFFFFFF"/>
        <bgColor rgb="FF000000"/>
      </patternFill>
    </fill>
    <fill>
      <patternFill patternType="solid">
        <fgColor rgb="FFFF0000"/>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3"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7" fillId="0" borderId="0"/>
    <xf numFmtId="0" fontId="7" fillId="0" borderId="0"/>
  </cellStyleXfs>
  <cellXfs count="123">
    <xf numFmtId="0" fontId="0" fillId="0" borderId="0" xfId="0"/>
    <xf numFmtId="0" fontId="0" fillId="0" borderId="0" xfId="0" applyAlignment="1">
      <alignment vertical="center"/>
    </xf>
    <xf numFmtId="0" fontId="2" fillId="0" borderId="0" xfId="0" applyFont="1" applyAlignment="1">
      <alignment vertical="top"/>
    </xf>
    <xf numFmtId="0" fontId="0" fillId="4" borderId="0" xfId="0" applyFill="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3" borderId="0" xfId="0" applyFill="1" applyAlignment="1">
      <alignment horizontal="center" vertical="center"/>
    </xf>
    <xf numFmtId="0" fontId="3" fillId="2" borderId="1" xfId="0" applyFont="1" applyFill="1" applyBorder="1" applyAlignment="1">
      <alignment horizontal="center" vertical="top"/>
    </xf>
    <xf numFmtId="0" fontId="6" fillId="3" borderId="1" xfId="0" applyFont="1" applyFill="1" applyBorder="1" applyAlignment="1">
      <alignment horizontal="left" vertical="top" wrapText="1"/>
    </xf>
    <xf numFmtId="0" fontId="6" fillId="3" borderId="1" xfId="1" applyFont="1" applyFill="1" applyBorder="1" applyAlignment="1">
      <alignment horizontal="left" vertical="top" wrapText="1"/>
    </xf>
    <xf numFmtId="0" fontId="3" fillId="3" borderId="1" xfId="0" applyFont="1" applyFill="1" applyBorder="1" applyAlignment="1">
      <alignment horizontal="left" vertical="top" wrapText="1"/>
    </xf>
    <xf numFmtId="0" fontId="11" fillId="7" borderId="1" xfId="0" applyFont="1" applyFill="1" applyBorder="1" applyAlignment="1">
      <alignment horizontal="left" vertical="top" wrapText="1"/>
    </xf>
    <xf numFmtId="0" fontId="3" fillId="7" borderId="1" xfId="0" applyFont="1" applyFill="1" applyBorder="1" applyAlignment="1">
      <alignment horizontal="left" vertical="top" wrapText="1"/>
    </xf>
    <xf numFmtId="0" fontId="11" fillId="7" borderId="1" xfId="0" applyFont="1" applyFill="1" applyBorder="1" applyAlignment="1">
      <alignment horizontal="justify" vertical="top" wrapText="1"/>
    </xf>
    <xf numFmtId="0" fontId="3" fillId="7" borderId="1" xfId="0" applyFont="1" applyFill="1" applyBorder="1" applyAlignment="1">
      <alignment horizontal="justify" vertical="top" wrapText="1"/>
    </xf>
    <xf numFmtId="0" fontId="3" fillId="7" borderId="1" xfId="0" applyFont="1" applyFill="1" applyBorder="1" applyAlignment="1">
      <alignment horizontal="justify" vertical="top"/>
    </xf>
    <xf numFmtId="0" fontId="6" fillId="7" borderId="1" xfId="0" applyFont="1" applyFill="1" applyBorder="1" applyAlignment="1">
      <alignment horizontal="left" vertical="top" wrapText="1"/>
    </xf>
    <xf numFmtId="0" fontId="10" fillId="7" borderId="1" xfId="0" applyFont="1" applyFill="1" applyBorder="1" applyAlignment="1">
      <alignment horizontal="left" vertical="top" wrapText="1"/>
    </xf>
    <xf numFmtId="0" fontId="12" fillId="7" borderId="1" xfId="0" applyFont="1" applyFill="1" applyBorder="1" applyAlignment="1">
      <alignment horizontal="left" vertical="top" wrapText="1"/>
    </xf>
    <xf numFmtId="0" fontId="0" fillId="5" borderId="1" xfId="0" applyFill="1" applyBorder="1"/>
    <xf numFmtId="4" fontId="0" fillId="0" borderId="0" xfId="0" applyNumberFormat="1"/>
    <xf numFmtId="0" fontId="4" fillId="5" borderId="10" xfId="0" applyFont="1" applyFill="1" applyBorder="1" applyAlignment="1">
      <alignment horizontal="center" vertical="top"/>
    </xf>
    <xf numFmtId="0" fontId="0" fillId="5" borderId="11" xfId="0" applyFill="1" applyBorder="1" applyAlignment="1">
      <alignment horizontal="center"/>
    </xf>
    <xf numFmtId="3" fontId="4" fillId="2" borderId="10" xfId="0" applyNumberFormat="1" applyFont="1" applyFill="1" applyBorder="1" applyAlignment="1">
      <alignment horizontal="center" vertical="top" wrapText="1"/>
    </xf>
    <xf numFmtId="0" fontId="6" fillId="2" borderId="10" xfId="0" applyFont="1" applyFill="1" applyBorder="1" applyAlignment="1">
      <alignment horizontal="center" vertical="top"/>
    </xf>
    <xf numFmtId="0" fontId="6" fillId="2" borderId="12" xfId="0" applyFont="1" applyFill="1" applyBorder="1" applyAlignment="1">
      <alignment horizontal="center" vertical="top"/>
    </xf>
    <xf numFmtId="0" fontId="10" fillId="7" borderId="1" xfId="0" applyFont="1" applyFill="1" applyBorder="1" applyAlignment="1">
      <alignment horizontal="justify" vertical="top" wrapText="1"/>
    </xf>
    <xf numFmtId="0" fontId="6" fillId="0" borderId="1" xfId="0" applyFont="1" applyBorder="1" applyAlignment="1">
      <alignment horizontal="justify" vertical="top" wrapText="1"/>
    </xf>
    <xf numFmtId="0" fontId="7" fillId="0" borderId="0" xfId="2"/>
    <xf numFmtId="0" fontId="6" fillId="0" borderId="1" xfId="2" applyFont="1" applyBorder="1" applyAlignment="1">
      <alignment horizontal="justify" vertical="top"/>
    </xf>
    <xf numFmtId="0" fontId="6" fillId="0" borderId="1" xfId="0" applyFont="1" applyBorder="1" applyAlignment="1">
      <alignment horizontal="justify" vertical="center" wrapText="1"/>
    </xf>
    <xf numFmtId="0" fontId="6" fillId="3" borderId="1" xfId="0" applyFont="1" applyFill="1" applyBorder="1" applyAlignment="1">
      <alignment horizontal="justify" vertical="center" wrapText="1"/>
    </xf>
    <xf numFmtId="0" fontId="3" fillId="3" borderId="1" xfId="0" applyFont="1" applyFill="1" applyBorder="1" applyAlignment="1">
      <alignment horizontal="justify" vertical="top"/>
    </xf>
    <xf numFmtId="0" fontId="6" fillId="3" borderId="1" xfId="0" applyFont="1" applyFill="1" applyBorder="1" applyAlignment="1">
      <alignment horizontal="justify" vertical="top"/>
    </xf>
    <xf numFmtId="0" fontId="0" fillId="8" borderId="0" xfId="0" applyFill="1"/>
    <xf numFmtId="0" fontId="4" fillId="9" borderId="1" xfId="2" applyFont="1" applyFill="1" applyBorder="1" applyAlignment="1">
      <alignment horizontal="center" vertical="center"/>
    </xf>
    <xf numFmtId="0" fontId="6" fillId="3" borderId="1" xfId="1" applyFont="1" applyFill="1" applyBorder="1" applyAlignment="1">
      <alignment horizontal="justify" vertical="top" wrapText="1"/>
    </xf>
    <xf numFmtId="0" fontId="6" fillId="3" borderId="1" xfId="1" applyFont="1" applyFill="1" applyBorder="1" applyAlignment="1">
      <alignment horizontal="justify" vertical="top"/>
    </xf>
    <xf numFmtId="0" fontId="6" fillId="0" borderId="1" xfId="0" applyFont="1" applyBorder="1" applyAlignment="1">
      <alignment horizontal="left" vertical="top" wrapText="1"/>
    </xf>
    <xf numFmtId="0" fontId="6" fillId="0" borderId="1" xfId="1" applyFont="1" applyBorder="1" applyAlignment="1">
      <alignment horizontal="justify" vertical="top" wrapText="1"/>
    </xf>
    <xf numFmtId="0" fontId="18" fillId="2" borderId="10" xfId="0" applyFont="1" applyFill="1" applyBorder="1" applyAlignment="1">
      <alignment horizontal="center" vertical="center"/>
    </xf>
    <xf numFmtId="0" fontId="18" fillId="2" borderId="1" xfId="0" applyFont="1" applyFill="1" applyBorder="1" applyAlignment="1">
      <alignment horizontal="center" vertical="center"/>
    </xf>
    <xf numFmtId="4" fontId="18"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4" fillId="3" borderId="1" xfId="2" applyFont="1" applyFill="1" applyBorder="1" applyAlignment="1">
      <alignment horizontal="center" vertical="center"/>
    </xf>
    <xf numFmtId="0" fontId="4" fillId="3" borderId="0" xfId="0" applyFont="1" applyFill="1" applyAlignment="1">
      <alignment horizontal="center" vertical="center"/>
    </xf>
    <xf numFmtId="3" fontId="1" fillId="3" borderId="23" xfId="0" applyNumberFormat="1" applyFont="1" applyFill="1" applyBorder="1" applyAlignment="1">
      <alignment horizontal="center"/>
    </xf>
    <xf numFmtId="0" fontId="4" fillId="11" borderId="18" xfId="0" applyFont="1" applyFill="1" applyBorder="1" applyAlignment="1">
      <alignment horizontal="center" vertical="center"/>
    </xf>
    <xf numFmtId="0" fontId="6" fillId="3" borderId="1" xfId="0" applyFont="1" applyFill="1" applyBorder="1" applyAlignment="1">
      <alignment horizontal="center" vertical="center"/>
    </xf>
    <xf numFmtId="3" fontId="6" fillId="3" borderId="1" xfId="0" applyNumberFormat="1" applyFont="1" applyFill="1" applyBorder="1" applyAlignment="1">
      <alignment horizontal="center" vertical="center" wrapText="1"/>
    </xf>
    <xf numFmtId="3" fontId="17" fillId="0" borderId="1" xfId="0" applyNumberFormat="1" applyFont="1" applyBorder="1" applyAlignment="1">
      <alignment horizontal="center" vertical="center"/>
    </xf>
    <xf numFmtId="4" fontId="17" fillId="0" borderId="1" xfId="0" applyNumberFormat="1" applyFont="1" applyBorder="1" applyAlignment="1" applyProtection="1">
      <alignment horizontal="right" vertical="center"/>
      <protection locked="0"/>
    </xf>
    <xf numFmtId="4" fontId="17" fillId="0" borderId="11" xfId="0" applyNumberFormat="1" applyFont="1" applyBorder="1" applyAlignment="1">
      <alignment horizontal="right" vertical="center"/>
    </xf>
    <xf numFmtId="4" fontId="17" fillId="3" borderId="1" xfId="0" applyNumberFormat="1" applyFont="1" applyFill="1" applyBorder="1" applyAlignment="1" applyProtection="1">
      <alignment horizontal="right" vertical="center"/>
      <protection locked="0"/>
    </xf>
    <xf numFmtId="4" fontId="17" fillId="3" borderId="11" xfId="0" applyNumberFormat="1" applyFont="1" applyFill="1" applyBorder="1" applyAlignment="1">
      <alignment horizontal="right" vertical="center"/>
    </xf>
    <xf numFmtId="0" fontId="6" fillId="0" borderId="10" xfId="0" applyFont="1" applyBorder="1" applyAlignment="1">
      <alignment horizontal="center" vertical="center"/>
    </xf>
    <xf numFmtId="0" fontId="3" fillId="5" borderId="10"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0" xfId="1" applyFont="1" applyFill="1" applyBorder="1" applyAlignment="1">
      <alignment horizontal="center" vertical="center"/>
    </xf>
    <xf numFmtId="0" fontId="6" fillId="3" borderId="1" xfId="1" applyFont="1" applyFill="1" applyBorder="1" applyAlignment="1">
      <alignment horizontal="center" vertical="center"/>
    </xf>
    <xf numFmtId="3" fontId="6" fillId="3" borderId="1" xfId="1" applyNumberFormat="1" applyFont="1" applyFill="1" applyBorder="1" applyAlignment="1">
      <alignment horizontal="center" vertical="center" wrapText="1"/>
    </xf>
    <xf numFmtId="0" fontId="17" fillId="0" borderId="1" xfId="0" applyFont="1" applyBorder="1" applyAlignment="1">
      <alignment horizontal="center" vertical="center"/>
    </xf>
    <xf numFmtId="0" fontId="6" fillId="6" borderId="1" xfId="2" applyFont="1" applyFill="1" applyBorder="1" applyAlignment="1">
      <alignment horizontal="center" vertical="center" wrapText="1"/>
    </xf>
    <xf numFmtId="3" fontId="6" fillId="0" borderId="1" xfId="2" applyNumberFormat="1" applyFont="1" applyBorder="1" applyAlignment="1">
      <alignment horizontal="center" vertical="center" wrapText="1"/>
    </xf>
    <xf numFmtId="0" fontId="6" fillId="0" borderId="10" xfId="1" applyFont="1" applyBorder="1" applyAlignment="1">
      <alignment horizontal="center" vertical="center"/>
    </xf>
    <xf numFmtId="4" fontId="6" fillId="0" borderId="1" xfId="2" applyNumberFormat="1" applyFont="1" applyBorder="1" applyAlignment="1">
      <alignment horizontal="right" vertical="center" wrapText="1"/>
    </xf>
    <xf numFmtId="4" fontId="6" fillId="0" borderId="1" xfId="2" applyNumberFormat="1" applyFont="1" applyBorder="1" applyAlignment="1" applyProtection="1">
      <alignment horizontal="right" vertical="center" wrapText="1"/>
      <protection locked="0"/>
    </xf>
    <xf numFmtId="4" fontId="1" fillId="2" borderId="11" xfId="0" applyNumberFormat="1" applyFont="1" applyFill="1" applyBorder="1" applyAlignment="1">
      <alignment horizontal="center" vertical="center"/>
    </xf>
    <xf numFmtId="3" fontId="6"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2" applyFont="1" applyBorder="1" applyAlignment="1">
      <alignment horizontal="center" vertical="center" wrapText="1"/>
    </xf>
    <xf numFmtId="4" fontId="1" fillId="2" borderId="14" xfId="0" applyNumberFormat="1" applyFont="1" applyFill="1" applyBorder="1" applyAlignment="1">
      <alignment horizontal="center"/>
    </xf>
    <xf numFmtId="4" fontId="1" fillId="2" borderId="17" xfId="0" applyNumberFormat="1" applyFont="1" applyFill="1" applyBorder="1" applyAlignment="1">
      <alignment horizontal="center"/>
    </xf>
    <xf numFmtId="4" fontId="1" fillId="11" borderId="31" xfId="0" applyNumberFormat="1" applyFont="1" applyFill="1" applyBorder="1" applyAlignment="1">
      <alignment horizontal="center" vertical="center"/>
    </xf>
    <xf numFmtId="0" fontId="6" fillId="3" borderId="10" xfId="0" applyFont="1" applyFill="1" applyBorder="1" applyAlignment="1">
      <alignment horizontal="center" vertical="center"/>
    </xf>
    <xf numFmtId="4" fontId="17" fillId="0" borderId="1" xfId="0" applyNumberFormat="1" applyFont="1" applyBorder="1" applyAlignment="1">
      <alignment horizontal="right" vertical="center"/>
    </xf>
    <xf numFmtId="0" fontId="6" fillId="3" borderId="1" xfId="0" applyFont="1" applyFill="1" applyBorder="1" applyAlignment="1">
      <alignment horizontal="left" vertical="center" wrapText="1"/>
    </xf>
    <xf numFmtId="0" fontId="11" fillId="7" borderId="1" xfId="0" applyFont="1" applyFill="1" applyBorder="1" applyAlignment="1">
      <alignment horizontal="left" vertical="center" wrapText="1"/>
    </xf>
    <xf numFmtId="0" fontId="11" fillId="7" borderId="1" xfId="0" applyFont="1" applyFill="1" applyBorder="1" applyAlignment="1">
      <alignment horizontal="justify" vertical="center"/>
    </xf>
    <xf numFmtId="4" fontId="6" fillId="3" borderId="1" xfId="0" applyNumberFormat="1" applyFont="1" applyFill="1" applyBorder="1" applyAlignment="1">
      <alignment horizontal="center" vertical="center" wrapText="1"/>
    </xf>
    <xf numFmtId="0" fontId="0" fillId="0" borderId="24"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14" fillId="10" borderId="21" xfId="0" applyFont="1" applyFill="1" applyBorder="1" applyAlignment="1">
      <alignment horizontal="center" vertical="center"/>
    </xf>
    <xf numFmtId="0" fontId="14" fillId="10" borderId="4" xfId="0" applyFont="1" applyFill="1" applyBorder="1" applyAlignment="1">
      <alignment horizontal="center" vertical="center"/>
    </xf>
    <xf numFmtId="0" fontId="14" fillId="10" borderId="22" xfId="0" applyFont="1" applyFill="1" applyBorder="1" applyAlignment="1">
      <alignment horizontal="center" vertical="center"/>
    </xf>
    <xf numFmtId="0" fontId="4" fillId="11" borderId="18" xfId="0" applyFont="1" applyFill="1" applyBorder="1" applyAlignment="1">
      <alignment horizontal="center" vertical="center"/>
    </xf>
    <xf numFmtId="0" fontId="4" fillId="11" borderId="19" xfId="0" applyFont="1" applyFill="1" applyBorder="1" applyAlignment="1">
      <alignment horizontal="center" vertical="center"/>
    </xf>
    <xf numFmtId="0" fontId="4" fillId="11" borderId="20"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3" borderId="15" xfId="0" applyFont="1" applyFill="1" applyBorder="1" applyAlignment="1">
      <alignment horizontal="center" vertical="top"/>
    </xf>
    <xf numFmtId="0" fontId="3" fillId="3" borderId="8" xfId="0" applyFont="1" applyFill="1" applyBorder="1" applyAlignment="1">
      <alignment horizontal="center" vertical="top"/>
    </xf>
    <xf numFmtId="0" fontId="3" fillId="3" borderId="16" xfId="0" applyFont="1" applyFill="1" applyBorder="1" applyAlignment="1">
      <alignment horizontal="center" vertical="top"/>
    </xf>
    <xf numFmtId="0" fontId="4" fillId="2" borderId="13" xfId="0" applyFont="1" applyFill="1" applyBorder="1" applyAlignment="1">
      <alignment horizontal="center" vertical="center"/>
    </xf>
    <xf numFmtId="0" fontId="4" fillId="9" borderId="2" xfId="2" applyFont="1" applyFill="1" applyBorder="1" applyAlignment="1">
      <alignment horizontal="justify" vertical="top" wrapText="1"/>
    </xf>
    <xf numFmtId="0" fontId="5" fillId="9" borderId="4" xfId="2" applyFont="1" applyFill="1" applyBorder="1" applyAlignment="1">
      <alignment horizontal="justify" vertical="top" wrapText="1"/>
    </xf>
    <xf numFmtId="0" fontId="5" fillId="9" borderId="3" xfId="2" applyFont="1" applyFill="1" applyBorder="1" applyAlignment="1">
      <alignment horizontal="justify" vertical="top"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20" fillId="2" borderId="2"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3" xfId="0" applyFont="1" applyFill="1" applyBorder="1" applyAlignment="1">
      <alignment horizontal="center" vertical="center"/>
    </xf>
    <xf numFmtId="164" fontId="19" fillId="2" borderId="2" xfId="0" applyNumberFormat="1" applyFont="1" applyFill="1" applyBorder="1" applyAlignment="1">
      <alignment horizontal="center" vertical="center"/>
    </xf>
    <xf numFmtId="164" fontId="19" fillId="2" borderId="3" xfId="0" applyNumberFormat="1" applyFont="1" applyFill="1" applyBorder="1" applyAlignment="1">
      <alignment horizontal="center" vertical="center"/>
    </xf>
    <xf numFmtId="0" fontId="4" fillId="5" borderId="2"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3" xfId="0" applyFont="1" applyFill="1" applyBorder="1" applyAlignment="1">
      <alignment horizontal="left" vertical="top" wrapText="1"/>
    </xf>
    <xf numFmtId="3" fontId="4" fillId="2" borderId="1" xfId="0" applyNumberFormat="1" applyFont="1" applyFill="1" applyBorder="1" applyAlignment="1">
      <alignment horizontal="center" vertical="center" wrapText="1"/>
    </xf>
    <xf numFmtId="0" fontId="4" fillId="5" borderId="1" xfId="0" applyFont="1" applyFill="1" applyBorder="1" applyAlignment="1">
      <alignment horizontal="left" vertical="top" wrapText="1"/>
    </xf>
    <xf numFmtId="0" fontId="4" fillId="5" borderId="1" xfId="1" applyFont="1" applyFill="1" applyBorder="1" applyAlignment="1">
      <alignment horizontal="left" vertical="top" wrapText="1"/>
    </xf>
    <xf numFmtId="3" fontId="4" fillId="2" borderId="10" xfId="0" applyNumberFormat="1" applyFont="1" applyFill="1" applyBorder="1" applyAlignment="1">
      <alignment horizontal="center" vertical="center" wrapText="1"/>
    </xf>
    <xf numFmtId="0" fontId="1" fillId="5" borderId="1" xfId="0" applyFont="1" applyFill="1" applyBorder="1" applyAlignment="1">
      <alignment horizontal="left" vertical="top" wrapText="1"/>
    </xf>
    <xf numFmtId="165" fontId="6" fillId="3" borderId="1" xfId="0" applyNumberFormat="1" applyFont="1" applyFill="1" applyBorder="1" applyAlignment="1">
      <alignment horizontal="center" vertical="center"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9" defaultPivotStyle="PivotStyleLight16"/>
  <colors>
    <mruColors>
      <color rgb="FF339966"/>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131671</xdr:colOff>
      <xdr:row>0</xdr:row>
      <xdr:rowOff>50309</xdr:rowOff>
    </xdr:from>
    <xdr:to>
      <xdr:col>1</xdr:col>
      <xdr:colOff>1478116</xdr:colOff>
      <xdr:row>0</xdr:row>
      <xdr:rowOff>485735</xdr:rowOff>
    </xdr:to>
    <xdr:pic>
      <xdr:nvPicPr>
        <xdr:cNvPr id="2" name="Picture 2">
          <a:extLst>
            <a:ext uri="{FF2B5EF4-FFF2-40B4-BE49-F238E27FC236}">
              <a16:creationId xmlns:a16="http://schemas.microsoft.com/office/drawing/2014/main" id="{E9723F77-2D9D-44F2-9064-D82073E89A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71" y="50309"/>
          <a:ext cx="1740200" cy="4392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70"/>
  <sheetViews>
    <sheetView tabSelected="1" view="pageBreakPreview" topLeftCell="A100" zoomScale="115" zoomScaleNormal="70" zoomScaleSheetLayoutView="115" workbookViewId="0">
      <selection activeCell="F89" sqref="F89"/>
    </sheetView>
  </sheetViews>
  <sheetFormatPr defaultRowHeight="14.4" x14ac:dyDescent="0.3"/>
  <cols>
    <col min="1" max="1" width="5.5546875" style="3" bestFit="1" customWidth="1"/>
    <col min="2" max="2" width="95.5546875" style="2" customWidth="1"/>
    <col min="3" max="3" width="4.88671875" style="1" bestFit="1" customWidth="1"/>
    <col min="4" max="4" width="6.44140625" style="20" bestFit="1" customWidth="1"/>
    <col min="5" max="5" width="14.5546875" customWidth="1"/>
    <col min="6" max="6" width="17.5546875" style="5" customWidth="1"/>
  </cols>
  <sheetData>
    <row r="1" spans="1:6" ht="40.5" customHeight="1" thickBot="1" x14ac:dyDescent="0.35">
      <c r="A1" s="107"/>
      <c r="B1" s="108"/>
      <c r="C1" s="108"/>
      <c r="D1" s="108"/>
      <c r="E1" s="108"/>
      <c r="F1" s="108"/>
    </row>
    <row r="2" spans="1:6" ht="78" customHeight="1" x14ac:dyDescent="0.3">
      <c r="A2" s="104" t="s">
        <v>0</v>
      </c>
      <c r="B2" s="105"/>
      <c r="C2" s="105"/>
      <c r="D2" s="105"/>
      <c r="E2" s="105"/>
      <c r="F2" s="106"/>
    </row>
    <row r="3" spans="1:6" s="4" customFormat="1" x14ac:dyDescent="0.3">
      <c r="A3" s="40" t="s">
        <v>1</v>
      </c>
      <c r="B3" s="41" t="s">
        <v>2</v>
      </c>
      <c r="C3" s="41" t="s">
        <v>3</v>
      </c>
      <c r="D3" s="42" t="s">
        <v>4</v>
      </c>
      <c r="E3" s="43" t="s">
        <v>5</v>
      </c>
      <c r="F3" s="44" t="s">
        <v>6</v>
      </c>
    </row>
    <row r="4" spans="1:6" s="4" customFormat="1" ht="15.6" x14ac:dyDescent="0.3">
      <c r="A4" s="90" t="s">
        <v>7</v>
      </c>
      <c r="B4" s="91"/>
      <c r="C4" s="91"/>
      <c r="D4" s="91"/>
      <c r="E4" s="91"/>
      <c r="F4" s="92"/>
    </row>
    <row r="5" spans="1:6" s="4" customFormat="1" ht="17.850000000000001" customHeight="1" x14ac:dyDescent="0.3">
      <c r="A5" s="21" t="s">
        <v>8</v>
      </c>
      <c r="B5" s="118" t="s">
        <v>9</v>
      </c>
      <c r="C5" s="118"/>
      <c r="D5" s="118"/>
      <c r="E5" s="19"/>
      <c r="F5" s="22"/>
    </row>
    <row r="6" spans="1:6" ht="42.6" customHeight="1" x14ac:dyDescent="0.3">
      <c r="A6" s="56" t="s">
        <v>10</v>
      </c>
      <c r="B6" s="8" t="s">
        <v>11</v>
      </c>
      <c r="C6" s="49" t="s">
        <v>12</v>
      </c>
      <c r="D6" s="50">
        <v>140</v>
      </c>
      <c r="E6" s="52"/>
      <c r="F6" s="53">
        <f>D6*E6</f>
        <v>0</v>
      </c>
    </row>
    <row r="7" spans="1:6" ht="57.6" customHeight="1" x14ac:dyDescent="0.3">
      <c r="A7" s="56" t="s">
        <v>13</v>
      </c>
      <c r="B7" s="11" t="s">
        <v>14</v>
      </c>
      <c r="C7" s="49" t="s">
        <v>12</v>
      </c>
      <c r="D7" s="50">
        <v>140</v>
      </c>
      <c r="E7" s="52"/>
      <c r="F7" s="53">
        <f>D7*E7</f>
        <v>0</v>
      </c>
    </row>
    <row r="8" spans="1:6" ht="21" customHeight="1" x14ac:dyDescent="0.3">
      <c r="A8" s="120" t="s">
        <v>15</v>
      </c>
      <c r="B8" s="117"/>
      <c r="C8" s="117"/>
      <c r="D8" s="117"/>
      <c r="E8" s="117"/>
      <c r="F8" s="68">
        <f>SUM(F6:F7)</f>
        <v>0</v>
      </c>
    </row>
    <row r="9" spans="1:6" ht="168.6" customHeight="1" x14ac:dyDescent="0.3">
      <c r="A9" s="58" t="s">
        <v>16</v>
      </c>
      <c r="B9" s="114" t="s">
        <v>17</v>
      </c>
      <c r="C9" s="115"/>
      <c r="D9" s="116"/>
      <c r="E9" s="19"/>
      <c r="F9" s="22"/>
    </row>
    <row r="10" spans="1:6" ht="30.6" customHeight="1" x14ac:dyDescent="0.3">
      <c r="A10" s="56" t="s">
        <v>18</v>
      </c>
      <c r="B10" s="13" t="s">
        <v>19</v>
      </c>
      <c r="C10" s="49" t="s">
        <v>20</v>
      </c>
      <c r="D10" s="50">
        <v>265</v>
      </c>
      <c r="E10" s="52"/>
      <c r="F10" s="53">
        <f t="shared" ref="F10:F15" si="0">D10*E10</f>
        <v>0</v>
      </c>
    </row>
    <row r="11" spans="1:6" ht="43.35" customHeight="1" x14ac:dyDescent="0.3">
      <c r="A11" s="56" t="s">
        <v>21</v>
      </c>
      <c r="B11" s="12" t="s">
        <v>22</v>
      </c>
      <c r="C11" s="49" t="s">
        <v>12</v>
      </c>
      <c r="D11" s="50">
        <v>80</v>
      </c>
      <c r="E11" s="52"/>
      <c r="F11" s="53">
        <f t="shared" ref="F11:F12" si="1">D11*E11</f>
        <v>0</v>
      </c>
    </row>
    <row r="12" spans="1:6" ht="41.4" x14ac:dyDescent="0.3">
      <c r="A12" s="56" t="s">
        <v>23</v>
      </c>
      <c r="B12" s="14" t="s">
        <v>24</v>
      </c>
      <c r="C12" s="49" t="s">
        <v>12</v>
      </c>
      <c r="D12" s="50">
        <v>7</v>
      </c>
      <c r="E12" s="52"/>
      <c r="F12" s="53">
        <f t="shared" si="1"/>
        <v>0</v>
      </c>
    </row>
    <row r="13" spans="1:6" ht="41.4" x14ac:dyDescent="0.3">
      <c r="A13" s="56" t="s">
        <v>25</v>
      </c>
      <c r="B13" s="13" t="s">
        <v>26</v>
      </c>
      <c r="C13" s="49" t="s">
        <v>20</v>
      </c>
      <c r="D13" s="50">
        <v>85</v>
      </c>
      <c r="E13" s="52"/>
      <c r="F13" s="53">
        <f t="shared" si="0"/>
        <v>0</v>
      </c>
    </row>
    <row r="14" spans="1:6" ht="56.1" customHeight="1" x14ac:dyDescent="0.3">
      <c r="A14" s="56" t="s">
        <v>27</v>
      </c>
      <c r="B14" s="12" t="s">
        <v>28</v>
      </c>
      <c r="C14" s="49" t="s">
        <v>12</v>
      </c>
      <c r="D14" s="50">
        <v>60</v>
      </c>
      <c r="E14" s="52"/>
      <c r="F14" s="53">
        <f t="shared" si="0"/>
        <v>0</v>
      </c>
    </row>
    <row r="15" spans="1:6" ht="27.6" x14ac:dyDescent="0.3">
      <c r="A15" s="56" t="s">
        <v>29</v>
      </c>
      <c r="B15" s="14" t="s">
        <v>30</v>
      </c>
      <c r="C15" s="49" t="s">
        <v>12</v>
      </c>
      <c r="D15" s="80">
        <v>9.5</v>
      </c>
      <c r="E15" s="52"/>
      <c r="F15" s="53">
        <f t="shared" si="0"/>
        <v>0</v>
      </c>
    </row>
    <row r="16" spans="1:6" ht="19.5" customHeight="1" x14ac:dyDescent="0.3">
      <c r="A16" s="23"/>
      <c r="B16" s="117" t="s">
        <v>31</v>
      </c>
      <c r="C16" s="117"/>
      <c r="D16" s="117"/>
      <c r="E16" s="117"/>
      <c r="F16" s="68">
        <f>SUM(F10:F15)</f>
        <v>0</v>
      </c>
    </row>
    <row r="17" spans="1:6" ht="38.1" customHeight="1" x14ac:dyDescent="0.3">
      <c r="A17" s="57" t="s">
        <v>32</v>
      </c>
      <c r="B17" s="118" t="s">
        <v>33</v>
      </c>
      <c r="C17" s="118"/>
      <c r="D17" s="118"/>
      <c r="E17" s="19"/>
      <c r="F17" s="22"/>
    </row>
    <row r="18" spans="1:6" ht="49.35" customHeight="1" x14ac:dyDescent="0.3">
      <c r="A18" s="56" t="s">
        <v>34</v>
      </c>
      <c r="B18" s="79" t="s">
        <v>35</v>
      </c>
      <c r="C18" s="49" t="s">
        <v>36</v>
      </c>
      <c r="D18" s="50">
        <v>24</v>
      </c>
      <c r="E18" s="52"/>
      <c r="F18" s="53">
        <f>D18*E18</f>
        <v>0</v>
      </c>
    </row>
    <row r="19" spans="1:6" ht="48" customHeight="1" x14ac:dyDescent="0.3">
      <c r="A19" s="56" t="s">
        <v>37</v>
      </c>
      <c r="B19" s="79" t="s">
        <v>38</v>
      </c>
      <c r="C19" s="49" t="s">
        <v>39</v>
      </c>
      <c r="D19" s="50">
        <v>10</v>
      </c>
      <c r="E19" s="52"/>
      <c r="F19" s="53">
        <f>D19*E19</f>
        <v>0</v>
      </c>
    </row>
    <row r="20" spans="1:6" ht="55.2" x14ac:dyDescent="0.3">
      <c r="A20" s="56" t="s">
        <v>40</v>
      </c>
      <c r="B20" s="15" t="s">
        <v>41</v>
      </c>
      <c r="C20" s="49" t="s">
        <v>12</v>
      </c>
      <c r="D20" s="50">
        <v>75</v>
      </c>
      <c r="E20" s="54"/>
      <c r="F20" s="55">
        <f>D20*E20</f>
        <v>0</v>
      </c>
    </row>
    <row r="21" spans="1:6" ht="19.350000000000001" customHeight="1" x14ac:dyDescent="0.3">
      <c r="A21" s="23"/>
      <c r="B21" s="117" t="s">
        <v>42</v>
      </c>
      <c r="C21" s="117"/>
      <c r="D21" s="117"/>
      <c r="E21" s="117"/>
      <c r="F21" s="68">
        <f>SUM(F18:F20)</f>
        <v>0</v>
      </c>
    </row>
    <row r="22" spans="1:6" ht="74.400000000000006" customHeight="1" x14ac:dyDescent="0.3">
      <c r="A22" s="59" t="s">
        <v>43</v>
      </c>
      <c r="B22" s="119" t="s">
        <v>44</v>
      </c>
      <c r="C22" s="119"/>
      <c r="D22" s="119"/>
      <c r="E22" s="19"/>
      <c r="F22" s="22"/>
    </row>
    <row r="23" spans="1:6" ht="27.6" x14ac:dyDescent="0.3">
      <c r="A23" s="65" t="s">
        <v>45</v>
      </c>
      <c r="B23" s="16" t="s">
        <v>46</v>
      </c>
      <c r="C23" s="60" t="s">
        <v>3</v>
      </c>
      <c r="D23" s="61">
        <v>35</v>
      </c>
      <c r="E23" s="52"/>
      <c r="F23" s="53">
        <f t="shared" ref="F23:F31" si="2">D23*E23</f>
        <v>0</v>
      </c>
    </row>
    <row r="24" spans="1:6" ht="44.85" customHeight="1" x14ac:dyDescent="0.3">
      <c r="A24" s="65" t="s">
        <v>47</v>
      </c>
      <c r="B24" s="9" t="s">
        <v>48</v>
      </c>
      <c r="C24" s="60" t="s">
        <v>3</v>
      </c>
      <c r="D24" s="61">
        <v>8</v>
      </c>
      <c r="E24" s="52"/>
      <c r="F24" s="53">
        <f t="shared" si="2"/>
        <v>0</v>
      </c>
    </row>
    <row r="25" spans="1:6" x14ac:dyDescent="0.3">
      <c r="A25" s="65" t="s">
        <v>49</v>
      </c>
      <c r="B25" s="16" t="s">
        <v>50</v>
      </c>
      <c r="C25" s="60" t="s">
        <v>3</v>
      </c>
      <c r="D25" s="61">
        <v>10</v>
      </c>
      <c r="E25" s="52"/>
      <c r="F25" s="53">
        <f t="shared" si="2"/>
        <v>0</v>
      </c>
    </row>
    <row r="26" spans="1:6" ht="21" customHeight="1" x14ac:dyDescent="0.3">
      <c r="A26" s="65" t="s">
        <v>51</v>
      </c>
      <c r="B26" s="16" t="s">
        <v>52</v>
      </c>
      <c r="C26" s="60" t="s">
        <v>3</v>
      </c>
      <c r="D26" s="61">
        <v>1</v>
      </c>
      <c r="E26" s="52"/>
      <c r="F26" s="53">
        <f t="shared" si="2"/>
        <v>0</v>
      </c>
    </row>
    <row r="27" spans="1:6" ht="42.75" customHeight="1" x14ac:dyDescent="0.3">
      <c r="A27" s="65" t="s">
        <v>53</v>
      </c>
      <c r="B27" s="16" t="s">
        <v>54</v>
      </c>
      <c r="C27" s="60" t="s">
        <v>3</v>
      </c>
      <c r="D27" s="61">
        <v>1</v>
      </c>
      <c r="E27" s="52"/>
      <c r="F27" s="53">
        <f t="shared" si="2"/>
        <v>0</v>
      </c>
    </row>
    <row r="28" spans="1:6" ht="42.75" customHeight="1" x14ac:dyDescent="0.3">
      <c r="A28" s="65" t="s">
        <v>55</v>
      </c>
      <c r="B28" s="16" t="s">
        <v>56</v>
      </c>
      <c r="C28" s="60" t="s">
        <v>57</v>
      </c>
      <c r="D28" s="61">
        <v>100</v>
      </c>
      <c r="E28" s="52"/>
      <c r="F28" s="53">
        <f t="shared" si="2"/>
        <v>0</v>
      </c>
    </row>
    <row r="29" spans="1:6" ht="55.2" x14ac:dyDescent="0.3">
      <c r="A29" s="65" t="s">
        <v>58</v>
      </c>
      <c r="B29" s="9" t="s">
        <v>59</v>
      </c>
      <c r="C29" s="60" t="s">
        <v>60</v>
      </c>
      <c r="D29" s="61">
        <v>1</v>
      </c>
      <c r="E29" s="52"/>
      <c r="F29" s="53">
        <f t="shared" si="2"/>
        <v>0</v>
      </c>
    </row>
    <row r="30" spans="1:6" ht="29.85" customHeight="1" x14ac:dyDescent="0.3">
      <c r="A30" s="65" t="s">
        <v>61</v>
      </c>
      <c r="B30" s="17" t="s">
        <v>62</v>
      </c>
      <c r="C30" s="60" t="s">
        <v>3</v>
      </c>
      <c r="D30" s="61">
        <v>4</v>
      </c>
      <c r="E30" s="52"/>
      <c r="F30" s="53">
        <f t="shared" si="2"/>
        <v>0</v>
      </c>
    </row>
    <row r="31" spans="1:6" ht="32.1" customHeight="1" x14ac:dyDescent="0.3">
      <c r="A31" s="65" t="s">
        <v>63</v>
      </c>
      <c r="B31" s="17" t="s">
        <v>64</v>
      </c>
      <c r="C31" s="60" t="s">
        <v>3</v>
      </c>
      <c r="D31" s="61">
        <v>8</v>
      </c>
      <c r="E31" s="52"/>
      <c r="F31" s="53">
        <f t="shared" si="2"/>
        <v>0</v>
      </c>
    </row>
    <row r="32" spans="1:6" ht="54.6" customHeight="1" x14ac:dyDescent="0.3">
      <c r="A32" s="65" t="s">
        <v>65</v>
      </c>
      <c r="B32" s="17" t="s">
        <v>66</v>
      </c>
      <c r="C32" s="62" t="s">
        <v>67</v>
      </c>
      <c r="D32" s="51">
        <v>4</v>
      </c>
      <c r="E32" s="52"/>
      <c r="F32" s="53">
        <f>D32*E32</f>
        <v>0</v>
      </c>
    </row>
    <row r="33" spans="1:6" ht="43.5" customHeight="1" x14ac:dyDescent="0.3">
      <c r="A33" s="65" t="s">
        <v>68</v>
      </c>
      <c r="B33" s="9" t="s">
        <v>69</v>
      </c>
      <c r="C33" s="60" t="s">
        <v>3</v>
      </c>
      <c r="D33" s="61">
        <v>20</v>
      </c>
      <c r="E33" s="52"/>
      <c r="F33" s="53">
        <f t="shared" ref="F33:F35" si="3">D33*E33</f>
        <v>0</v>
      </c>
    </row>
    <row r="34" spans="1:6" ht="27.6" customHeight="1" x14ac:dyDescent="0.3">
      <c r="A34" s="65" t="s">
        <v>70</v>
      </c>
      <c r="B34" s="9" t="s">
        <v>71</v>
      </c>
      <c r="C34" s="63" t="s">
        <v>67</v>
      </c>
      <c r="D34" s="64">
        <v>150</v>
      </c>
      <c r="E34" s="67"/>
      <c r="F34" s="53">
        <f t="shared" si="3"/>
        <v>0</v>
      </c>
    </row>
    <row r="35" spans="1:6" ht="27.6" x14ac:dyDescent="0.3">
      <c r="A35" s="65" t="s">
        <v>72</v>
      </c>
      <c r="B35" s="16" t="s">
        <v>73</v>
      </c>
      <c r="C35" s="60" t="s">
        <v>3</v>
      </c>
      <c r="D35" s="61">
        <v>50</v>
      </c>
      <c r="E35" s="52"/>
      <c r="F35" s="53">
        <f t="shared" si="3"/>
        <v>0</v>
      </c>
    </row>
    <row r="36" spans="1:6" ht="22.65" customHeight="1" x14ac:dyDescent="0.3">
      <c r="A36" s="23"/>
      <c r="B36" s="117" t="s">
        <v>74</v>
      </c>
      <c r="C36" s="117"/>
      <c r="D36" s="117"/>
      <c r="E36" s="117"/>
      <c r="F36" s="68">
        <f>SUM(F23:F35)</f>
        <v>0</v>
      </c>
    </row>
    <row r="37" spans="1:6" ht="46.5" customHeight="1" x14ac:dyDescent="0.3">
      <c r="A37" s="58" t="s">
        <v>75</v>
      </c>
      <c r="B37" s="118" t="s">
        <v>76</v>
      </c>
      <c r="C37" s="118"/>
      <c r="D37" s="118"/>
      <c r="E37" s="19"/>
      <c r="F37" s="22"/>
    </row>
    <row r="38" spans="1:6" ht="55.2" x14ac:dyDescent="0.3">
      <c r="A38" s="56" t="s">
        <v>77</v>
      </c>
      <c r="B38" s="11" t="s">
        <v>78</v>
      </c>
      <c r="C38" s="49" t="s">
        <v>20</v>
      </c>
      <c r="D38" s="69">
        <v>400</v>
      </c>
      <c r="E38" s="52"/>
      <c r="F38" s="53">
        <f t="shared" ref="F38:F50" si="4">D38*E38</f>
        <v>0</v>
      </c>
    </row>
    <row r="39" spans="1:6" ht="55.2" x14ac:dyDescent="0.3">
      <c r="A39" s="56" t="s">
        <v>79</v>
      </c>
      <c r="B39" s="11" t="s">
        <v>80</v>
      </c>
      <c r="C39" s="49" t="s">
        <v>20</v>
      </c>
      <c r="D39" s="69">
        <v>520</v>
      </c>
      <c r="E39" s="52"/>
      <c r="F39" s="53">
        <f t="shared" si="4"/>
        <v>0</v>
      </c>
    </row>
    <row r="40" spans="1:6" ht="32.25" customHeight="1" x14ac:dyDescent="0.3">
      <c r="A40" s="56" t="s">
        <v>81</v>
      </c>
      <c r="B40" s="11" t="s">
        <v>82</v>
      </c>
      <c r="C40" s="49" t="s">
        <v>57</v>
      </c>
      <c r="D40" s="50">
        <v>158</v>
      </c>
      <c r="E40" s="52"/>
      <c r="F40" s="53">
        <f t="shared" si="4"/>
        <v>0</v>
      </c>
    </row>
    <row r="41" spans="1:6" ht="28.35" customHeight="1" x14ac:dyDescent="0.3">
      <c r="A41" s="56" t="s">
        <v>83</v>
      </c>
      <c r="B41" s="17" t="s">
        <v>84</v>
      </c>
      <c r="C41" s="49" t="s">
        <v>57</v>
      </c>
      <c r="D41" s="50">
        <v>105</v>
      </c>
      <c r="E41" s="52"/>
      <c r="F41" s="53">
        <f t="shared" si="4"/>
        <v>0</v>
      </c>
    </row>
    <row r="42" spans="1:6" ht="61.5" customHeight="1" x14ac:dyDescent="0.3">
      <c r="A42" s="56" t="s">
        <v>85</v>
      </c>
      <c r="B42" s="77" t="s">
        <v>86</v>
      </c>
      <c r="C42" s="49" t="s">
        <v>20</v>
      </c>
      <c r="D42" s="69">
        <v>520</v>
      </c>
      <c r="E42" s="52"/>
      <c r="F42" s="53">
        <f t="shared" si="4"/>
        <v>0</v>
      </c>
    </row>
    <row r="43" spans="1:6" ht="55.35" customHeight="1" x14ac:dyDescent="0.3">
      <c r="A43" s="56" t="s">
        <v>87</v>
      </c>
      <c r="B43" s="10" t="s">
        <v>88</v>
      </c>
      <c r="C43" s="49" t="s">
        <v>20</v>
      </c>
      <c r="D43" s="69">
        <v>400</v>
      </c>
      <c r="E43" s="52"/>
      <c r="F43" s="53">
        <f t="shared" si="4"/>
        <v>0</v>
      </c>
    </row>
    <row r="44" spans="1:6" ht="32.85" customHeight="1" x14ac:dyDescent="0.3">
      <c r="A44" s="56" t="s">
        <v>89</v>
      </c>
      <c r="B44" s="10" t="s">
        <v>90</v>
      </c>
      <c r="C44" s="49"/>
      <c r="D44" s="69">
        <v>200</v>
      </c>
      <c r="E44" s="52"/>
      <c r="F44" s="53">
        <f t="shared" si="4"/>
        <v>0</v>
      </c>
    </row>
    <row r="45" spans="1:6" ht="56.85" customHeight="1" x14ac:dyDescent="0.3">
      <c r="A45" s="56" t="s">
        <v>91</v>
      </c>
      <c r="B45" s="11" t="s">
        <v>92</v>
      </c>
      <c r="C45" s="49" t="s">
        <v>20</v>
      </c>
      <c r="D45" s="50">
        <v>221</v>
      </c>
      <c r="E45" s="52"/>
      <c r="F45" s="53">
        <f>D45*E45</f>
        <v>0</v>
      </c>
    </row>
    <row r="46" spans="1:6" ht="72.599999999999994" customHeight="1" x14ac:dyDescent="0.3">
      <c r="A46" s="56" t="s">
        <v>93</v>
      </c>
      <c r="B46" s="78" t="s">
        <v>94</v>
      </c>
      <c r="C46" s="49" t="s">
        <v>20</v>
      </c>
      <c r="D46" s="69">
        <v>300</v>
      </c>
      <c r="E46" s="52"/>
      <c r="F46" s="53">
        <f t="shared" si="4"/>
        <v>0</v>
      </c>
    </row>
    <row r="47" spans="1:6" ht="31.35" customHeight="1" x14ac:dyDescent="0.3">
      <c r="A47" s="56" t="s">
        <v>95</v>
      </c>
      <c r="B47" s="11" t="s">
        <v>96</v>
      </c>
      <c r="C47" s="70" t="s">
        <v>20</v>
      </c>
      <c r="D47" s="50">
        <v>220</v>
      </c>
      <c r="E47" s="52"/>
      <c r="F47" s="53">
        <f t="shared" si="4"/>
        <v>0</v>
      </c>
    </row>
    <row r="48" spans="1:6" ht="55.2" x14ac:dyDescent="0.3">
      <c r="A48" s="56" t="s">
        <v>97</v>
      </c>
      <c r="B48" s="11" t="s">
        <v>98</v>
      </c>
      <c r="C48" s="70" t="s">
        <v>99</v>
      </c>
      <c r="D48" s="50">
        <v>72</v>
      </c>
      <c r="E48" s="52"/>
      <c r="F48" s="53">
        <f t="shared" si="4"/>
        <v>0</v>
      </c>
    </row>
    <row r="49" spans="1:6" ht="20.85" customHeight="1" x14ac:dyDescent="0.3">
      <c r="A49" s="56" t="s">
        <v>100</v>
      </c>
      <c r="B49" s="78" t="s">
        <v>101</v>
      </c>
      <c r="C49" s="70" t="s">
        <v>36</v>
      </c>
      <c r="D49" s="50">
        <v>65</v>
      </c>
      <c r="E49" s="52"/>
      <c r="F49" s="53">
        <f t="shared" si="4"/>
        <v>0</v>
      </c>
    </row>
    <row r="50" spans="1:6" s="34" customFormat="1" ht="27.6" x14ac:dyDescent="0.3">
      <c r="A50" s="56" t="s">
        <v>102</v>
      </c>
      <c r="B50" s="33" t="s">
        <v>103</v>
      </c>
      <c r="C50" s="70" t="s">
        <v>104</v>
      </c>
      <c r="D50" s="50">
        <v>15</v>
      </c>
      <c r="E50" s="52"/>
      <c r="F50" s="53">
        <f t="shared" si="4"/>
        <v>0</v>
      </c>
    </row>
    <row r="51" spans="1:6" ht="24.6" customHeight="1" x14ac:dyDescent="0.3">
      <c r="A51" s="24"/>
      <c r="B51" s="96" t="s">
        <v>105</v>
      </c>
      <c r="C51" s="96"/>
      <c r="D51" s="96"/>
      <c r="E51" s="96"/>
      <c r="F51" s="68">
        <f>SUM(F38:F50)</f>
        <v>0</v>
      </c>
    </row>
    <row r="52" spans="1:6" ht="27.75" customHeight="1" x14ac:dyDescent="0.3">
      <c r="A52" s="58" t="s">
        <v>106</v>
      </c>
      <c r="B52" s="121" t="s">
        <v>107</v>
      </c>
      <c r="C52" s="121"/>
      <c r="D52" s="121"/>
      <c r="E52" s="19"/>
      <c r="F52" s="22"/>
    </row>
    <row r="53" spans="1:6" ht="82.8" x14ac:dyDescent="0.3">
      <c r="A53" s="56" t="s">
        <v>108</v>
      </c>
      <c r="B53" s="13" t="s">
        <v>109</v>
      </c>
      <c r="C53" s="70" t="s">
        <v>20</v>
      </c>
      <c r="D53" s="122">
        <v>5.5</v>
      </c>
      <c r="E53" s="52"/>
      <c r="F53" s="53">
        <f>D53*E53</f>
        <v>0</v>
      </c>
    </row>
    <row r="54" spans="1:6" ht="69" x14ac:dyDescent="0.3">
      <c r="A54" s="56" t="s">
        <v>110</v>
      </c>
      <c r="B54" s="13" t="s">
        <v>111</v>
      </c>
      <c r="C54" s="70" t="s">
        <v>67</v>
      </c>
      <c r="D54" s="50">
        <v>4</v>
      </c>
      <c r="E54" s="52"/>
      <c r="F54" s="53">
        <f>D54*E54</f>
        <v>0</v>
      </c>
    </row>
    <row r="55" spans="1:6" ht="41.4" x14ac:dyDescent="0.3">
      <c r="A55" s="56" t="s">
        <v>112</v>
      </c>
      <c r="B55" s="18" t="s">
        <v>113</v>
      </c>
      <c r="C55" s="70" t="s">
        <v>20</v>
      </c>
      <c r="D55" s="50">
        <v>47</v>
      </c>
      <c r="E55" s="52"/>
      <c r="F55" s="53">
        <f>D55*E55</f>
        <v>0</v>
      </c>
    </row>
    <row r="56" spans="1:6" ht="41.4" x14ac:dyDescent="0.3">
      <c r="A56" s="56" t="s">
        <v>114</v>
      </c>
      <c r="B56" s="11" t="s">
        <v>115</v>
      </c>
      <c r="C56" s="70" t="s">
        <v>20</v>
      </c>
      <c r="D56" s="50">
        <v>47</v>
      </c>
      <c r="E56" s="52"/>
      <c r="F56" s="53">
        <f>D56*E56</f>
        <v>0</v>
      </c>
    </row>
    <row r="57" spans="1:6" ht="41.4" x14ac:dyDescent="0.3">
      <c r="A57" s="56" t="s">
        <v>116</v>
      </c>
      <c r="B57" s="8" t="s">
        <v>117</v>
      </c>
      <c r="C57" s="70" t="s">
        <v>3</v>
      </c>
      <c r="D57" s="50">
        <v>1</v>
      </c>
      <c r="E57" s="52"/>
      <c r="F57" s="53">
        <f>D57*E57</f>
        <v>0</v>
      </c>
    </row>
    <row r="58" spans="1:6" s="28" customFormat="1" ht="123.75" customHeight="1" x14ac:dyDescent="0.25">
      <c r="A58" s="56" t="s">
        <v>118</v>
      </c>
      <c r="B58" s="27" t="s">
        <v>119</v>
      </c>
      <c r="C58" s="71" t="s">
        <v>120</v>
      </c>
      <c r="D58" s="71">
        <v>65</v>
      </c>
      <c r="E58" s="67"/>
      <c r="F58" s="66">
        <f>E58*D58</f>
        <v>0</v>
      </c>
    </row>
    <row r="59" spans="1:6" ht="15" thickBot="1" x14ac:dyDescent="0.35">
      <c r="A59" s="25"/>
      <c r="B59" s="100" t="s">
        <v>121</v>
      </c>
      <c r="C59" s="100"/>
      <c r="D59" s="100"/>
      <c r="E59" s="100"/>
      <c r="F59" s="73">
        <f>SUM(F53:F58)</f>
        <v>0</v>
      </c>
    </row>
    <row r="60" spans="1:6" ht="26.4" customHeight="1" thickBot="1" x14ac:dyDescent="0.35">
      <c r="A60" s="93" t="s">
        <v>122</v>
      </c>
      <c r="B60" s="94"/>
      <c r="C60" s="94"/>
      <c r="D60" s="94"/>
      <c r="E60" s="94"/>
      <c r="F60" s="74">
        <f>F8+F16+F21+F36+F51+F59</f>
        <v>0</v>
      </c>
    </row>
    <row r="61" spans="1:6" ht="15" thickBot="1" x14ac:dyDescent="0.35">
      <c r="A61" s="46"/>
      <c r="B61" s="46"/>
      <c r="C61" s="46"/>
      <c r="D61" s="46"/>
      <c r="E61" s="46"/>
      <c r="F61" s="47"/>
    </row>
    <row r="62" spans="1:6" ht="18.600000000000001" customHeight="1" thickBot="1" x14ac:dyDescent="0.35">
      <c r="A62" s="93" t="s">
        <v>123</v>
      </c>
      <c r="B62" s="94"/>
      <c r="C62" s="94"/>
      <c r="D62" s="94"/>
      <c r="E62" s="95"/>
      <c r="F62" s="48"/>
    </row>
    <row r="63" spans="1:6" s="28" customFormat="1" x14ac:dyDescent="0.25">
      <c r="A63" s="35" t="s">
        <v>124</v>
      </c>
      <c r="B63" s="101" t="s">
        <v>125</v>
      </c>
      <c r="C63" s="102"/>
      <c r="D63" s="102"/>
      <c r="E63" s="102"/>
      <c r="F63" s="103"/>
    </row>
    <row r="64" spans="1:6" ht="47.1" customHeight="1" x14ac:dyDescent="0.3">
      <c r="A64" s="75" t="s">
        <v>126</v>
      </c>
      <c r="B64" s="26" t="s">
        <v>127</v>
      </c>
      <c r="C64" s="60" t="s">
        <v>128</v>
      </c>
      <c r="D64" s="61">
        <v>1</v>
      </c>
      <c r="E64" s="52"/>
      <c r="F64" s="53">
        <f>D64*E64</f>
        <v>0</v>
      </c>
    </row>
    <row r="65" spans="1:6" ht="67.5" customHeight="1" x14ac:dyDescent="0.3">
      <c r="A65" s="75" t="s">
        <v>129</v>
      </c>
      <c r="B65" s="11" t="s">
        <v>94</v>
      </c>
      <c r="C65" s="60" t="s">
        <v>120</v>
      </c>
      <c r="D65" s="61">
        <v>190</v>
      </c>
      <c r="E65" s="52"/>
      <c r="F65" s="53">
        <f t="shared" ref="F65:F77" si="5">D65*E65</f>
        <v>0</v>
      </c>
    </row>
    <row r="66" spans="1:6" ht="55.2" x14ac:dyDescent="0.3">
      <c r="A66" s="75" t="s">
        <v>130</v>
      </c>
      <c r="B66" s="30" t="s">
        <v>131</v>
      </c>
      <c r="C66" s="60" t="s">
        <v>120</v>
      </c>
      <c r="D66" s="61">
        <v>175</v>
      </c>
      <c r="E66" s="52"/>
      <c r="F66" s="53">
        <f t="shared" si="5"/>
        <v>0</v>
      </c>
    </row>
    <row r="67" spans="1:6" ht="55.2" x14ac:dyDescent="0.3">
      <c r="A67" s="75" t="s">
        <v>132</v>
      </c>
      <c r="B67" s="30" t="s">
        <v>133</v>
      </c>
      <c r="C67" s="60" t="s">
        <v>120</v>
      </c>
      <c r="D67" s="61">
        <v>115</v>
      </c>
      <c r="E67" s="52"/>
      <c r="F67" s="53">
        <f t="shared" si="5"/>
        <v>0</v>
      </c>
    </row>
    <row r="68" spans="1:6" ht="55.5" customHeight="1" x14ac:dyDescent="0.3">
      <c r="A68" s="75" t="s">
        <v>134</v>
      </c>
      <c r="B68" s="27" t="s">
        <v>135</v>
      </c>
      <c r="C68" s="60" t="s">
        <v>120</v>
      </c>
      <c r="D68" s="61">
        <v>115</v>
      </c>
      <c r="E68" s="52"/>
      <c r="F68" s="53">
        <f t="shared" si="5"/>
        <v>0</v>
      </c>
    </row>
    <row r="69" spans="1:6" ht="51.9" customHeight="1" x14ac:dyDescent="0.3">
      <c r="A69" s="75" t="s">
        <v>136</v>
      </c>
      <c r="B69" s="31" t="s">
        <v>137</v>
      </c>
      <c r="C69" s="60" t="s">
        <v>120</v>
      </c>
      <c r="D69" s="61">
        <v>175</v>
      </c>
      <c r="E69" s="52"/>
      <c r="F69" s="53">
        <f t="shared" si="5"/>
        <v>0</v>
      </c>
    </row>
    <row r="70" spans="1:6" ht="39" customHeight="1" x14ac:dyDescent="0.3">
      <c r="A70" s="75" t="s">
        <v>138</v>
      </c>
      <c r="B70" s="38" t="s">
        <v>139</v>
      </c>
      <c r="C70" s="60" t="s">
        <v>120</v>
      </c>
      <c r="D70" s="61">
        <v>48</v>
      </c>
      <c r="E70" s="52"/>
      <c r="F70" s="53">
        <f t="shared" si="5"/>
        <v>0</v>
      </c>
    </row>
    <row r="71" spans="1:6" s="28" customFormat="1" ht="82.8" x14ac:dyDescent="0.25">
      <c r="A71" s="75" t="s">
        <v>140</v>
      </c>
      <c r="B71" s="27" t="s">
        <v>141</v>
      </c>
      <c r="C71" s="60" t="s">
        <v>120</v>
      </c>
      <c r="D71" s="61">
        <v>420</v>
      </c>
      <c r="E71" s="52"/>
      <c r="F71" s="53">
        <f t="shared" si="5"/>
        <v>0</v>
      </c>
    </row>
    <row r="72" spans="1:6" s="28" customFormat="1" ht="96.6" x14ac:dyDescent="0.25">
      <c r="A72" s="75" t="s">
        <v>142</v>
      </c>
      <c r="B72" s="27" t="s">
        <v>143</v>
      </c>
      <c r="C72" s="60" t="s">
        <v>120</v>
      </c>
      <c r="D72" s="61">
        <v>165</v>
      </c>
      <c r="E72" s="52"/>
      <c r="F72" s="53">
        <f t="shared" si="5"/>
        <v>0</v>
      </c>
    </row>
    <row r="73" spans="1:6" s="28" customFormat="1" ht="55.2" x14ac:dyDescent="0.25">
      <c r="A73" s="75" t="s">
        <v>144</v>
      </c>
      <c r="B73" s="29" t="s">
        <v>145</v>
      </c>
      <c r="C73" s="60" t="s">
        <v>120</v>
      </c>
      <c r="D73" s="61">
        <v>115</v>
      </c>
      <c r="E73" s="52"/>
      <c r="F73" s="53">
        <f t="shared" si="5"/>
        <v>0</v>
      </c>
    </row>
    <row r="74" spans="1:6" ht="55.2" x14ac:dyDescent="0.3">
      <c r="A74" s="75" t="s">
        <v>146</v>
      </c>
      <c r="B74" s="10" t="s">
        <v>147</v>
      </c>
      <c r="C74" s="60" t="s">
        <v>120</v>
      </c>
      <c r="D74" s="61">
        <v>45</v>
      </c>
      <c r="E74" s="52"/>
      <c r="F74" s="53">
        <f t="shared" si="5"/>
        <v>0</v>
      </c>
    </row>
    <row r="75" spans="1:6" ht="55.2" x14ac:dyDescent="0.3">
      <c r="A75" s="75" t="s">
        <v>148</v>
      </c>
      <c r="B75" s="31" t="s">
        <v>149</v>
      </c>
      <c r="C75" s="60" t="s">
        <v>120</v>
      </c>
      <c r="D75" s="61">
        <v>35</v>
      </c>
      <c r="E75" s="52"/>
      <c r="F75" s="53">
        <f t="shared" si="5"/>
        <v>0</v>
      </c>
    </row>
    <row r="76" spans="1:6" ht="41.4" x14ac:dyDescent="0.3">
      <c r="A76" s="75" t="s">
        <v>150</v>
      </c>
      <c r="B76" s="31" t="s">
        <v>151</v>
      </c>
      <c r="C76" s="60" t="s">
        <v>120</v>
      </c>
      <c r="D76" s="61">
        <v>17</v>
      </c>
      <c r="E76" s="52"/>
      <c r="F76" s="53">
        <f t="shared" si="5"/>
        <v>0</v>
      </c>
    </row>
    <row r="77" spans="1:6" ht="27.6" x14ac:dyDescent="0.3">
      <c r="A77" s="75" t="s">
        <v>152</v>
      </c>
      <c r="B77" s="30" t="s">
        <v>153</v>
      </c>
      <c r="C77" s="60" t="s">
        <v>154</v>
      </c>
      <c r="D77" s="61">
        <v>40</v>
      </c>
      <c r="E77" s="52"/>
      <c r="F77" s="53">
        <f t="shared" si="5"/>
        <v>0</v>
      </c>
    </row>
    <row r="78" spans="1:6" s="28" customFormat="1" x14ac:dyDescent="0.25">
      <c r="A78" s="45" t="s">
        <v>155</v>
      </c>
      <c r="B78" s="101" t="s">
        <v>156</v>
      </c>
      <c r="C78" s="102"/>
      <c r="D78" s="102"/>
      <c r="E78" s="102"/>
      <c r="F78" s="103"/>
    </row>
    <row r="79" spans="1:6" ht="55.2" x14ac:dyDescent="0.3">
      <c r="A79" s="75" t="s">
        <v>157</v>
      </c>
      <c r="B79" s="33" t="s">
        <v>158</v>
      </c>
      <c r="C79" s="60" t="s">
        <v>104</v>
      </c>
      <c r="D79" s="61">
        <v>6</v>
      </c>
      <c r="E79" s="52"/>
      <c r="F79" s="53">
        <f>D79*E79</f>
        <v>0</v>
      </c>
    </row>
    <row r="80" spans="1:6" ht="31.35" customHeight="1" x14ac:dyDescent="0.3">
      <c r="A80" s="75" t="s">
        <v>159</v>
      </c>
      <c r="B80" s="77" t="s">
        <v>160</v>
      </c>
      <c r="C80" s="60" t="s">
        <v>67</v>
      </c>
      <c r="D80" s="61">
        <v>14</v>
      </c>
      <c r="E80" s="52"/>
      <c r="F80" s="53">
        <f t="shared" ref="F80:F92" si="6">D80*E80</f>
        <v>0</v>
      </c>
    </row>
    <row r="81" spans="1:6" ht="27.6" x14ac:dyDescent="0.3">
      <c r="A81" s="75" t="s">
        <v>161</v>
      </c>
      <c r="B81" s="8" t="s">
        <v>162</v>
      </c>
      <c r="C81" s="60" t="s">
        <v>67</v>
      </c>
      <c r="D81" s="61">
        <v>2</v>
      </c>
      <c r="E81" s="52"/>
      <c r="F81" s="53">
        <f t="shared" si="6"/>
        <v>0</v>
      </c>
    </row>
    <row r="82" spans="1:6" ht="41.4" x14ac:dyDescent="0.3">
      <c r="A82" s="75" t="s">
        <v>163</v>
      </c>
      <c r="B82" s="33" t="s">
        <v>164</v>
      </c>
      <c r="C82" s="60" t="s">
        <v>165</v>
      </c>
      <c r="D82" s="61">
        <v>8</v>
      </c>
      <c r="E82" s="52"/>
      <c r="F82" s="53">
        <f t="shared" si="6"/>
        <v>0</v>
      </c>
    </row>
    <row r="83" spans="1:6" ht="41.4" x14ac:dyDescent="0.3">
      <c r="A83" s="75" t="s">
        <v>166</v>
      </c>
      <c r="B83" s="32" t="s">
        <v>167</v>
      </c>
      <c r="C83" s="60" t="s">
        <v>104</v>
      </c>
      <c r="D83" s="61">
        <v>250</v>
      </c>
      <c r="E83" s="52"/>
      <c r="F83" s="53">
        <f t="shared" si="6"/>
        <v>0</v>
      </c>
    </row>
    <row r="84" spans="1:6" ht="41.4" x14ac:dyDescent="0.3">
      <c r="A84" s="75" t="s">
        <v>168</v>
      </c>
      <c r="B84" s="33" t="s">
        <v>169</v>
      </c>
      <c r="C84" s="60" t="s">
        <v>104</v>
      </c>
      <c r="D84" s="61">
        <v>100</v>
      </c>
      <c r="E84" s="52"/>
      <c r="F84" s="53">
        <f t="shared" si="6"/>
        <v>0</v>
      </c>
    </row>
    <row r="85" spans="1:6" ht="41.4" x14ac:dyDescent="0.3">
      <c r="A85" s="75" t="s">
        <v>170</v>
      </c>
      <c r="B85" s="32" t="s">
        <v>171</v>
      </c>
      <c r="C85" s="60" t="s">
        <v>104</v>
      </c>
      <c r="D85" s="61">
        <v>50</v>
      </c>
      <c r="E85" s="52"/>
      <c r="F85" s="53">
        <f t="shared" si="6"/>
        <v>0</v>
      </c>
    </row>
    <row r="86" spans="1:6" ht="41.4" x14ac:dyDescent="0.3">
      <c r="A86" s="75" t="s">
        <v>172</v>
      </c>
      <c r="B86" s="32" t="s">
        <v>173</v>
      </c>
      <c r="C86" s="60" t="s">
        <v>104</v>
      </c>
      <c r="D86" s="61">
        <v>65</v>
      </c>
      <c r="E86" s="52"/>
      <c r="F86" s="53">
        <f t="shared" si="6"/>
        <v>0</v>
      </c>
    </row>
    <row r="87" spans="1:6" ht="27.6" x14ac:dyDescent="0.3">
      <c r="A87" s="75" t="s">
        <v>174</v>
      </c>
      <c r="B87" s="32" t="s">
        <v>175</v>
      </c>
      <c r="C87" s="60" t="s">
        <v>176</v>
      </c>
      <c r="D87" s="61">
        <v>6</v>
      </c>
      <c r="E87" s="52"/>
      <c r="F87" s="53">
        <f t="shared" si="6"/>
        <v>0</v>
      </c>
    </row>
    <row r="88" spans="1:6" ht="41.4" x14ac:dyDescent="0.3">
      <c r="A88" s="75" t="s">
        <v>177</v>
      </c>
      <c r="B88" s="33" t="s">
        <v>178</v>
      </c>
      <c r="C88" s="60" t="s">
        <v>67</v>
      </c>
      <c r="D88" s="61">
        <v>8</v>
      </c>
      <c r="E88" s="52"/>
      <c r="F88" s="53">
        <f t="shared" si="6"/>
        <v>0</v>
      </c>
    </row>
    <row r="89" spans="1:6" ht="43.65" customHeight="1" x14ac:dyDescent="0.3">
      <c r="A89" s="75" t="s">
        <v>179</v>
      </c>
      <c r="B89" s="32" t="s">
        <v>180</v>
      </c>
      <c r="C89" s="60"/>
      <c r="D89" s="61"/>
      <c r="E89" s="76"/>
      <c r="F89" s="53"/>
    </row>
    <row r="90" spans="1:6" x14ac:dyDescent="0.3">
      <c r="A90" s="75"/>
      <c r="B90" s="33" t="s">
        <v>181</v>
      </c>
      <c r="C90" s="60" t="s">
        <v>67</v>
      </c>
      <c r="D90" s="61">
        <v>14</v>
      </c>
      <c r="E90" s="52"/>
      <c r="F90" s="53">
        <f t="shared" si="6"/>
        <v>0</v>
      </c>
    </row>
    <row r="91" spans="1:6" x14ac:dyDescent="0.3">
      <c r="A91" s="75"/>
      <c r="B91" s="33" t="s">
        <v>182</v>
      </c>
      <c r="C91" s="60" t="s">
        <v>67</v>
      </c>
      <c r="D91" s="61">
        <v>4</v>
      </c>
      <c r="E91" s="52"/>
      <c r="F91" s="53">
        <f t="shared" si="6"/>
        <v>0</v>
      </c>
    </row>
    <row r="92" spans="1:6" x14ac:dyDescent="0.3">
      <c r="A92" s="75"/>
      <c r="B92" s="33" t="s">
        <v>183</v>
      </c>
      <c r="C92" s="60" t="s">
        <v>67</v>
      </c>
      <c r="D92" s="61">
        <v>1</v>
      </c>
      <c r="E92" s="52"/>
      <c r="F92" s="53">
        <f t="shared" si="6"/>
        <v>0</v>
      </c>
    </row>
    <row r="93" spans="1:6" s="28" customFormat="1" x14ac:dyDescent="0.25">
      <c r="A93" s="45" t="s">
        <v>184</v>
      </c>
      <c r="B93" s="101" t="s">
        <v>185</v>
      </c>
      <c r="C93" s="102"/>
      <c r="D93" s="102"/>
      <c r="E93" s="102"/>
      <c r="F93" s="103"/>
    </row>
    <row r="94" spans="1:6" ht="41.4" x14ac:dyDescent="0.3">
      <c r="A94" s="75" t="s">
        <v>186</v>
      </c>
      <c r="B94" s="36" t="s">
        <v>187</v>
      </c>
      <c r="C94" s="60" t="s">
        <v>67</v>
      </c>
      <c r="D94" s="61">
        <v>10</v>
      </c>
      <c r="E94" s="52"/>
      <c r="F94" s="53">
        <f>D94*E94</f>
        <v>0</v>
      </c>
    </row>
    <row r="95" spans="1:6" ht="27.6" x14ac:dyDescent="0.3">
      <c r="A95" s="75" t="s">
        <v>188</v>
      </c>
      <c r="B95" s="16" t="s">
        <v>46</v>
      </c>
      <c r="C95" s="60" t="s">
        <v>3</v>
      </c>
      <c r="D95" s="61">
        <v>20</v>
      </c>
      <c r="E95" s="52"/>
      <c r="F95" s="53">
        <f t="shared" ref="F95:F106" si="7">D95*E95</f>
        <v>0</v>
      </c>
    </row>
    <row r="96" spans="1:6" ht="27.6" x14ac:dyDescent="0.3">
      <c r="A96" s="75" t="s">
        <v>189</v>
      </c>
      <c r="B96" s="38" t="s">
        <v>190</v>
      </c>
      <c r="C96" s="60" t="s">
        <v>3</v>
      </c>
      <c r="D96" s="61">
        <v>4</v>
      </c>
      <c r="E96" s="52"/>
      <c r="F96" s="53">
        <f t="shared" si="7"/>
        <v>0</v>
      </c>
    </row>
    <row r="97" spans="1:6" ht="33.6" customHeight="1" x14ac:dyDescent="0.3">
      <c r="A97" s="75" t="s">
        <v>191</v>
      </c>
      <c r="B97" s="37" t="s">
        <v>192</v>
      </c>
      <c r="C97" s="60" t="s">
        <v>60</v>
      </c>
      <c r="D97" s="61">
        <v>1</v>
      </c>
      <c r="E97" s="52"/>
      <c r="F97" s="53">
        <f t="shared" si="7"/>
        <v>0</v>
      </c>
    </row>
    <row r="98" spans="1:6" ht="55.2" x14ac:dyDescent="0.3">
      <c r="A98" s="75" t="s">
        <v>193</v>
      </c>
      <c r="B98" s="37" t="s">
        <v>194</v>
      </c>
      <c r="C98" s="60" t="s">
        <v>3</v>
      </c>
      <c r="D98" s="61">
        <v>1</v>
      </c>
      <c r="E98" s="52"/>
      <c r="F98" s="53">
        <f t="shared" si="7"/>
        <v>0</v>
      </c>
    </row>
    <row r="99" spans="1:6" s="28" customFormat="1" ht="60.75" customHeight="1" x14ac:dyDescent="0.25">
      <c r="A99" s="75" t="s">
        <v>195</v>
      </c>
      <c r="B99" s="39" t="s">
        <v>196</v>
      </c>
      <c r="C99" s="60" t="s">
        <v>67</v>
      </c>
      <c r="D99" s="61">
        <v>4</v>
      </c>
      <c r="E99" s="52"/>
      <c r="F99" s="53">
        <f t="shared" si="7"/>
        <v>0</v>
      </c>
    </row>
    <row r="100" spans="1:6" s="28" customFormat="1" ht="27.6" x14ac:dyDescent="0.25">
      <c r="A100" s="75" t="s">
        <v>197</v>
      </c>
      <c r="B100" s="39" t="s">
        <v>198</v>
      </c>
      <c r="C100" s="60" t="s">
        <v>67</v>
      </c>
      <c r="D100" s="61">
        <v>12</v>
      </c>
      <c r="E100" s="52"/>
      <c r="F100" s="53">
        <f t="shared" si="7"/>
        <v>0</v>
      </c>
    </row>
    <row r="101" spans="1:6" ht="21" customHeight="1" x14ac:dyDescent="0.3">
      <c r="A101" s="75" t="s">
        <v>199</v>
      </c>
      <c r="B101" s="16" t="s">
        <v>52</v>
      </c>
      <c r="C101" s="60" t="s">
        <v>3</v>
      </c>
      <c r="D101" s="61">
        <v>1</v>
      </c>
      <c r="E101" s="52"/>
      <c r="F101" s="53">
        <f t="shared" si="7"/>
        <v>0</v>
      </c>
    </row>
    <row r="102" spans="1:6" ht="33.6" customHeight="1" x14ac:dyDescent="0.3">
      <c r="A102" s="75" t="s">
        <v>200</v>
      </c>
      <c r="B102" s="16" t="s">
        <v>54</v>
      </c>
      <c r="C102" s="60" t="s">
        <v>3</v>
      </c>
      <c r="D102" s="61">
        <v>1</v>
      </c>
      <c r="E102" s="52"/>
      <c r="F102" s="53">
        <f t="shared" si="7"/>
        <v>0</v>
      </c>
    </row>
    <row r="103" spans="1:6" ht="44.25" customHeight="1" x14ac:dyDescent="0.3">
      <c r="A103" s="75" t="s">
        <v>201</v>
      </c>
      <c r="B103" s="16" t="s">
        <v>202</v>
      </c>
      <c r="C103" s="60" t="s">
        <v>57</v>
      </c>
      <c r="D103" s="61">
        <v>100</v>
      </c>
      <c r="E103" s="52"/>
      <c r="F103" s="53">
        <f t="shared" si="7"/>
        <v>0</v>
      </c>
    </row>
    <row r="104" spans="1:6" ht="32.1" customHeight="1" x14ac:dyDescent="0.3">
      <c r="A104" s="75" t="s">
        <v>203</v>
      </c>
      <c r="B104" s="17" t="s">
        <v>64</v>
      </c>
      <c r="C104" s="60" t="s">
        <v>3</v>
      </c>
      <c r="D104" s="61">
        <v>2</v>
      </c>
      <c r="E104" s="52"/>
      <c r="F104" s="53">
        <f t="shared" si="7"/>
        <v>0</v>
      </c>
    </row>
    <row r="105" spans="1:6" ht="29.85" customHeight="1" x14ac:dyDescent="0.3">
      <c r="A105" s="75" t="s">
        <v>204</v>
      </c>
      <c r="B105" s="17" t="s">
        <v>62</v>
      </c>
      <c r="C105" s="60" t="s">
        <v>3</v>
      </c>
      <c r="D105" s="61">
        <v>2</v>
      </c>
      <c r="E105" s="52"/>
      <c r="F105" s="53">
        <f t="shared" si="7"/>
        <v>0</v>
      </c>
    </row>
    <row r="106" spans="1:6" ht="61.35" customHeight="1" x14ac:dyDescent="0.3">
      <c r="A106" s="75" t="s">
        <v>205</v>
      </c>
      <c r="B106" s="17" t="s">
        <v>206</v>
      </c>
      <c r="C106" s="62" t="s">
        <v>67</v>
      </c>
      <c r="D106" s="51">
        <v>2</v>
      </c>
      <c r="E106" s="52"/>
      <c r="F106" s="53">
        <f t="shared" si="7"/>
        <v>0</v>
      </c>
    </row>
    <row r="107" spans="1:6" ht="15" thickBot="1" x14ac:dyDescent="0.35">
      <c r="A107" s="25"/>
      <c r="B107" s="100" t="s">
        <v>207</v>
      </c>
      <c r="C107" s="100"/>
      <c r="D107" s="100"/>
      <c r="E107" s="100"/>
      <c r="F107" s="72">
        <f>SUM(F64:F106)</f>
        <v>0</v>
      </c>
    </row>
    <row r="108" spans="1:6" x14ac:dyDescent="0.3">
      <c r="A108" s="97"/>
      <c r="B108" s="98"/>
      <c r="C108" s="98"/>
      <c r="D108" s="98"/>
      <c r="E108" s="98"/>
      <c r="F108" s="99"/>
    </row>
    <row r="109" spans="1:6" ht="18" x14ac:dyDescent="0.3">
      <c r="A109" s="7"/>
      <c r="B109" s="109" t="s">
        <v>208</v>
      </c>
      <c r="C109" s="110"/>
      <c r="D109" s="111"/>
      <c r="E109" s="112">
        <f>F60+F107</f>
        <v>0</v>
      </c>
      <c r="F109" s="113"/>
    </row>
    <row r="110" spans="1:6" x14ac:dyDescent="0.3">
      <c r="A110" s="81" t="s">
        <v>209</v>
      </c>
      <c r="B110" s="82"/>
      <c r="C110" s="82"/>
      <c r="D110" s="82"/>
      <c r="E110" s="82"/>
      <c r="F110" s="83"/>
    </row>
    <row r="111" spans="1:6" x14ac:dyDescent="0.3">
      <c r="A111" s="84"/>
      <c r="B111" s="85"/>
      <c r="C111" s="85"/>
      <c r="D111" s="85"/>
      <c r="E111" s="85"/>
      <c r="F111" s="86"/>
    </row>
    <row r="112" spans="1:6" x14ac:dyDescent="0.3">
      <c r="A112" s="84"/>
      <c r="B112" s="85"/>
      <c r="C112" s="85"/>
      <c r="D112" s="85"/>
      <c r="E112" s="85"/>
      <c r="F112" s="86"/>
    </row>
    <row r="113" spans="1:6" x14ac:dyDescent="0.3">
      <c r="A113" s="84"/>
      <c r="B113" s="85"/>
      <c r="C113" s="85"/>
      <c r="D113" s="85"/>
      <c r="E113" s="85"/>
      <c r="F113" s="86"/>
    </row>
    <row r="114" spans="1:6" x14ac:dyDescent="0.3">
      <c r="A114" s="84"/>
      <c r="B114" s="85"/>
      <c r="C114" s="85"/>
      <c r="D114" s="85"/>
      <c r="E114" s="85"/>
      <c r="F114" s="86"/>
    </row>
    <row r="115" spans="1:6" x14ac:dyDescent="0.3">
      <c r="A115" s="84"/>
      <c r="B115" s="85"/>
      <c r="C115" s="85"/>
      <c r="D115" s="85"/>
      <c r="E115" s="85"/>
      <c r="F115" s="86"/>
    </row>
    <row r="116" spans="1:6" x14ac:dyDescent="0.3">
      <c r="A116" s="84"/>
      <c r="B116" s="85"/>
      <c r="C116" s="85"/>
      <c r="D116" s="85"/>
      <c r="E116" s="85"/>
      <c r="F116" s="86"/>
    </row>
    <row r="117" spans="1:6" x14ac:dyDescent="0.3">
      <c r="A117" s="84"/>
      <c r="B117" s="85"/>
      <c r="C117" s="85"/>
      <c r="D117" s="85"/>
      <c r="E117" s="85"/>
      <c r="F117" s="86"/>
    </row>
    <row r="118" spans="1:6" ht="249.6" customHeight="1" thickBot="1" x14ac:dyDescent="0.35">
      <c r="A118" s="87"/>
      <c r="B118" s="88"/>
      <c r="C118" s="88"/>
      <c r="D118" s="88"/>
      <c r="E118" s="88"/>
      <c r="F118" s="89"/>
    </row>
    <row r="119" spans="1:6" ht="15" thickTop="1" x14ac:dyDescent="0.3">
      <c r="A119" s="6"/>
    </row>
    <row r="120" spans="1:6" x14ac:dyDescent="0.3">
      <c r="A120" s="6"/>
    </row>
    <row r="121" spans="1:6" x14ac:dyDescent="0.3">
      <c r="A121" s="6"/>
    </row>
    <row r="122" spans="1:6" x14ac:dyDescent="0.3">
      <c r="A122" s="6"/>
    </row>
    <row r="123" spans="1:6" x14ac:dyDescent="0.3">
      <c r="A123" s="6"/>
    </row>
    <row r="124" spans="1:6" x14ac:dyDescent="0.3">
      <c r="A124" s="6"/>
    </row>
    <row r="125" spans="1:6" x14ac:dyDescent="0.3">
      <c r="A125" s="6"/>
    </row>
    <row r="126" spans="1:6" x14ac:dyDescent="0.3">
      <c r="A126" s="6"/>
    </row>
    <row r="127" spans="1:6" x14ac:dyDescent="0.3">
      <c r="A127" s="6"/>
    </row>
    <row r="128" spans="1:6" x14ac:dyDescent="0.3">
      <c r="A128" s="6"/>
    </row>
    <row r="129" spans="1:1" x14ac:dyDescent="0.3">
      <c r="A129" s="6"/>
    </row>
    <row r="130" spans="1:1" x14ac:dyDescent="0.3">
      <c r="A130" s="6"/>
    </row>
    <row r="131" spans="1:1" x14ac:dyDescent="0.3">
      <c r="A131" s="6"/>
    </row>
    <row r="132" spans="1:1" x14ac:dyDescent="0.3">
      <c r="A132" s="6"/>
    </row>
    <row r="133" spans="1:1" x14ac:dyDescent="0.3">
      <c r="A133" s="6"/>
    </row>
    <row r="134" spans="1:1" x14ac:dyDescent="0.3">
      <c r="A134" s="6"/>
    </row>
    <row r="135" spans="1:1" x14ac:dyDescent="0.3">
      <c r="A135" s="6"/>
    </row>
    <row r="136" spans="1:1" x14ac:dyDescent="0.3">
      <c r="A136" s="6"/>
    </row>
    <row r="137" spans="1:1" x14ac:dyDescent="0.3">
      <c r="A137" s="6"/>
    </row>
    <row r="138" spans="1:1" x14ac:dyDescent="0.3">
      <c r="A138" s="6"/>
    </row>
    <row r="139" spans="1:1" x14ac:dyDescent="0.3">
      <c r="A139" s="6"/>
    </row>
    <row r="140" spans="1:1" x14ac:dyDescent="0.3">
      <c r="A140" s="6"/>
    </row>
    <row r="141" spans="1:1" x14ac:dyDescent="0.3">
      <c r="A141" s="6"/>
    </row>
    <row r="142" spans="1:1" x14ac:dyDescent="0.3">
      <c r="A142" s="6"/>
    </row>
    <row r="143" spans="1:1" x14ac:dyDescent="0.3">
      <c r="A143" s="6"/>
    </row>
    <row r="144" spans="1:1" x14ac:dyDescent="0.3">
      <c r="A144" s="6"/>
    </row>
    <row r="145" spans="1:1" x14ac:dyDescent="0.3">
      <c r="A145" s="6"/>
    </row>
    <row r="146" spans="1:1" x14ac:dyDescent="0.3">
      <c r="A146" s="6"/>
    </row>
    <row r="147" spans="1:1" x14ac:dyDescent="0.3">
      <c r="A147" s="6"/>
    </row>
    <row r="148" spans="1:1" x14ac:dyDescent="0.3">
      <c r="A148" s="6"/>
    </row>
    <row r="149" spans="1:1" x14ac:dyDescent="0.3">
      <c r="A149" s="6"/>
    </row>
    <row r="150" spans="1:1" x14ac:dyDescent="0.3">
      <c r="A150" s="6"/>
    </row>
    <row r="151" spans="1:1" x14ac:dyDescent="0.3">
      <c r="A151" s="6"/>
    </row>
    <row r="152" spans="1:1" x14ac:dyDescent="0.3">
      <c r="A152" s="6"/>
    </row>
    <row r="153" spans="1:1" x14ac:dyDescent="0.3">
      <c r="A153" s="6"/>
    </row>
    <row r="154" spans="1:1" x14ac:dyDescent="0.3">
      <c r="A154" s="6"/>
    </row>
    <row r="155" spans="1:1" x14ac:dyDescent="0.3">
      <c r="A155" s="6"/>
    </row>
    <row r="156" spans="1:1" x14ac:dyDescent="0.3">
      <c r="A156" s="6"/>
    </row>
    <row r="157" spans="1:1" x14ac:dyDescent="0.3">
      <c r="A157" s="6"/>
    </row>
    <row r="158" spans="1:1" x14ac:dyDescent="0.3">
      <c r="A158" s="6"/>
    </row>
    <row r="159" spans="1:1" x14ac:dyDescent="0.3">
      <c r="A159" s="6"/>
    </row>
    <row r="160" spans="1:1" x14ac:dyDescent="0.3">
      <c r="A160" s="6"/>
    </row>
    <row r="161" spans="1:1" x14ac:dyDescent="0.3">
      <c r="A161" s="6"/>
    </row>
    <row r="162" spans="1:1" x14ac:dyDescent="0.3">
      <c r="A162" s="6"/>
    </row>
    <row r="163" spans="1:1" x14ac:dyDescent="0.3">
      <c r="A163" s="6"/>
    </row>
    <row r="164" spans="1:1" x14ac:dyDescent="0.3">
      <c r="A164" s="6"/>
    </row>
    <row r="165" spans="1:1" x14ac:dyDescent="0.3">
      <c r="A165" s="6"/>
    </row>
    <row r="166" spans="1:1" x14ac:dyDescent="0.3">
      <c r="A166" s="6"/>
    </row>
    <row r="167" spans="1:1" x14ac:dyDescent="0.3">
      <c r="A167" s="6"/>
    </row>
    <row r="168" spans="1:1" x14ac:dyDescent="0.3">
      <c r="A168" s="6"/>
    </row>
    <row r="169" spans="1:1" x14ac:dyDescent="0.3">
      <c r="A169" s="6"/>
    </row>
    <row r="170" spans="1:1" x14ac:dyDescent="0.3">
      <c r="A170" s="6"/>
    </row>
  </sheetData>
  <sheetProtection algorithmName="SHA-512" hashValue="gedpZYFPYCFDsjPgCp2rUy6+vc5dyHHvH1iHjhV/lkDxV4QdbTKWvm00vlH5lJTMEZfxo7gfgG9UkmA9cpQbGQ==" saltValue="CelCofmgkfS9Bk6wVxsSMw==" spinCount="100000" sheet="1" objects="1" scenarios="1"/>
  <mergeCells count="25">
    <mergeCell ref="A2:F2"/>
    <mergeCell ref="A1:F1"/>
    <mergeCell ref="B109:D109"/>
    <mergeCell ref="E109:F109"/>
    <mergeCell ref="B9:D9"/>
    <mergeCell ref="B107:E107"/>
    <mergeCell ref="B21:E21"/>
    <mergeCell ref="B16:E16"/>
    <mergeCell ref="B36:E36"/>
    <mergeCell ref="B17:D17"/>
    <mergeCell ref="B22:D22"/>
    <mergeCell ref="B37:D37"/>
    <mergeCell ref="B5:D5"/>
    <mergeCell ref="A8:E8"/>
    <mergeCell ref="B93:F93"/>
    <mergeCell ref="B52:D52"/>
    <mergeCell ref="A110:F118"/>
    <mergeCell ref="A4:F4"/>
    <mergeCell ref="A62:E62"/>
    <mergeCell ref="B51:E51"/>
    <mergeCell ref="A108:F108"/>
    <mergeCell ref="A60:E60"/>
    <mergeCell ref="B59:E59"/>
    <mergeCell ref="B63:F63"/>
    <mergeCell ref="B78:F78"/>
  </mergeCells>
  <phoneticPr fontId="9" type="noConversion"/>
  <pageMargins left="0.7" right="0.7" top="0.75" bottom="0.75" header="0.3" footer="0.3"/>
  <pageSetup paperSize="8" scale="90" fitToHeight="0" orientation="portrait" r:id="rId1"/>
  <rowBreaks count="1" manualBreakCount="1">
    <brk id="82"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191B68132654741821AA51E4949E901" ma:contentTypeVersion="17" ma:contentTypeDescription="Create a new document." ma:contentTypeScope="" ma:versionID="bd921f8fe3ebc886deddf5372eb0816b">
  <xsd:schema xmlns:xsd="http://www.w3.org/2001/XMLSchema" xmlns:xs="http://www.w3.org/2001/XMLSchema" xmlns:p="http://schemas.microsoft.com/office/2006/metadata/properties" xmlns:ns2="77bf455d-ace3-410b-b03f-78826fced0e2" xmlns:ns3="fbdfb6f3-1ff0-474c-8393-1fedc7b5f8bc" targetNamespace="http://schemas.microsoft.com/office/2006/metadata/properties" ma:root="true" ma:fieldsID="264502d8e07a33435869efdfe576199b" ns2:_="" ns3:_="">
    <xsd:import namespace="77bf455d-ace3-410b-b03f-78826fced0e2"/>
    <xsd:import namespace="fbdfb6f3-1ff0-474c-8393-1fedc7b5f8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bf455d-ace3-410b-b03f-78826fced0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dfb6f3-1ff0-474c-8393-1fedc7b5f8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6b7d063-eafc-487a-b62b-e2741aeca7e5}" ma:internalName="TaxCatchAll" ma:showField="CatchAllData" ma:web="fbdfb6f3-1ff0-474c-8393-1fedc7b5f8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090441-08BD-464B-89CA-42A4BDB77EAE}">
  <ds:schemaRefs>
    <ds:schemaRef ds:uri="http://schemas.microsoft.com/sharepoint/v3/contenttype/forms"/>
  </ds:schemaRefs>
</ds:datastoreItem>
</file>

<file path=customXml/itemProps2.xml><?xml version="1.0" encoding="utf-8"?>
<ds:datastoreItem xmlns:ds="http://schemas.openxmlformats.org/officeDocument/2006/customXml" ds:itemID="{78C341BE-D30C-452E-88F3-D9087DD68F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bf455d-ace3-410b-b03f-78826fced0e2"/>
    <ds:schemaRef ds:uri="fbdfb6f3-1ff0-474c-8393-1fedc7b5f8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LOT 2 Hajiyawa</vt:lpstr>
      <vt:lpstr>'LOT 2 Hajiyawa'!Print_Area</vt:lpstr>
      <vt:lpstr>'LOT 2 Hajiyawa'!Print_Titles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2024-10-03T06:37:46Z</dcterms:modified>
  <cp:category/>
  <cp:contentStatus/>
</cp:coreProperties>
</file>