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unhcr365-my.sharepoint.com/personal/saadis_unhcr_org/Documents/Desktop/RFP XX PHCC in Kalak/Package/"/>
    </mc:Choice>
  </mc:AlternateContent>
  <xr:revisionPtr revIDLastSave="144" documentId="13_ncr:1_{7300EF05-3065-41AF-A0CD-C6194FB468EF}" xr6:coauthVersionLast="47" xr6:coauthVersionMax="47" xr10:uidLastSave="{5A5965F4-851B-4B92-86BF-5480CA420BFC}"/>
  <bookViews>
    <workbookView xWindow="-120" yWindow="-120" windowWidth="29040" windowHeight="15720" xr2:uid="{00000000-000D-0000-FFFF-FFFF00000000}"/>
  </bookViews>
  <sheets>
    <sheet name="Sheet1" sheetId="1" r:id="rId1"/>
  </sheets>
  <definedNames>
    <definedName name="_xlnm.Print_Area" localSheetId="0">Sheet1!$A$1:$F$70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3" i="1" l="1"/>
  <c r="F54" i="1"/>
  <c r="F55" i="1"/>
  <c r="F56" i="1"/>
  <c r="F57" i="1"/>
  <c r="F58" i="1"/>
  <c r="F59" i="1"/>
  <c r="F60" i="1"/>
  <c r="F61" i="1"/>
  <c r="F62" i="1"/>
  <c r="F63" i="1"/>
  <c r="F64" i="1"/>
  <c r="F65" i="1"/>
  <c r="F66" i="1"/>
  <c r="F67" i="1"/>
  <c r="F52" i="1"/>
  <c r="F41" i="1"/>
  <c r="F50" i="1" s="1"/>
  <c r="F42" i="1"/>
  <c r="F43" i="1"/>
  <c r="F44" i="1"/>
  <c r="F45" i="1"/>
  <c r="F46" i="1"/>
  <c r="F47" i="1"/>
  <c r="F48" i="1"/>
  <c r="F49" i="1"/>
  <c r="F40" i="1"/>
  <c r="F36" i="1"/>
  <c r="F37" i="1"/>
  <c r="F38" i="1" s="1"/>
  <c r="F35" i="1"/>
  <c r="F28" i="1"/>
  <c r="F29" i="1"/>
  <c r="F30" i="1"/>
  <c r="F31" i="1"/>
  <c r="F32" i="1"/>
  <c r="F27" i="1"/>
  <c r="F19" i="1"/>
  <c r="F20" i="1"/>
  <c r="F21" i="1"/>
  <c r="F22" i="1"/>
  <c r="F23" i="1"/>
  <c r="F24" i="1"/>
  <c r="F18" i="1"/>
  <c r="F25" i="1" s="1"/>
  <c r="F14" i="1"/>
  <c r="F13" i="1"/>
  <c r="F10" i="1"/>
  <c r="F11" i="1" s="1"/>
  <c r="F6" i="1"/>
  <c r="F7" i="1"/>
  <c r="F5" i="1"/>
  <c r="F68" i="1" l="1"/>
  <c r="F15" i="1"/>
  <c r="F8" i="1"/>
  <c r="F33" i="1"/>
  <c r="F69" i="1" l="1"/>
</calcChain>
</file>

<file path=xl/sharedStrings.xml><?xml version="1.0" encoding="utf-8"?>
<sst xmlns="http://schemas.openxmlformats.org/spreadsheetml/2006/main" count="145" uniqueCount="102">
  <si>
    <t xml:space="preserve">Rehabilitation of Kalak Primary Health Center (Type A)
Bill of Quantities 
</t>
  </si>
  <si>
    <t>S/N</t>
  </si>
  <si>
    <t xml:space="preserve"> Description </t>
  </si>
  <si>
    <t>Unit</t>
  </si>
  <si>
    <t>Qty.</t>
  </si>
  <si>
    <t>Price IQD</t>
  </si>
  <si>
    <t>Amount IQD</t>
  </si>
  <si>
    <t>A</t>
  </si>
  <si>
    <t>Civil works</t>
  </si>
  <si>
    <r>
      <t xml:space="preserve">Site preparation: </t>
    </r>
    <r>
      <rPr>
        <sz val="12"/>
        <rFont val="Calibri"/>
        <family val="2"/>
        <scheme val="minor"/>
      </rPr>
      <t xml:space="preserve">Providing materials, equipment, machines, and labor for demolition of some walls and making holes for windows in others according to drawing and change requirements, removing all affected and unbalanced finishing materials, that need replacement, on the building to place indicated by health center management, repairing the damages caused by works for the existed infrastructures (Electricity poles, wires, sewerage pipe, water pipes, etc...)  </t>
    </r>
    <r>
      <rPr>
        <b/>
        <i/>
        <sz val="12"/>
        <rFont val="Calibri"/>
        <family val="2"/>
        <scheme val="minor"/>
      </rPr>
      <t>(according to the requirement of Section R2 of S.O.R.B. and  I.G.T.S section 200  )</t>
    </r>
    <r>
      <rPr>
        <sz val="12"/>
        <rFont val="Calibri"/>
        <family val="2"/>
        <scheme val="minor"/>
      </rPr>
      <t>. The price includes cleaning the site from the debris as per instruction of the engineer's representative to a location identified by the local municipality and opening the access road to the location of construction. All the work should be conducted according to instructions of the supervisor Engineer.</t>
    </r>
  </si>
  <si>
    <t>M2</t>
  </si>
  <si>
    <r>
      <t xml:space="preserve">Removing of old ceramic: </t>
    </r>
    <r>
      <rPr>
        <sz val="12"/>
        <rFont val="Calibri"/>
        <family val="2"/>
        <scheme val="minor"/>
      </rPr>
      <t xml:space="preserve">Providing materials, equipment, machines, and labor for removing the existing ceramic for the labour hall &amp; cement plastering until the concrete block, according to drawings and change requirements, repairing the damages caused by works for the existing infrastructures (Electricity poles, wires, sewerage pipe, water pipes, etc...)  </t>
    </r>
    <r>
      <rPr>
        <b/>
        <i/>
        <sz val="12"/>
        <rFont val="Calibri"/>
        <family val="2"/>
        <scheme val="minor"/>
      </rPr>
      <t>(according to the requirement of Section R2 of S.O.R.B. and  I.G.T.S section 200  )</t>
    </r>
    <r>
      <rPr>
        <sz val="12"/>
        <rFont val="Calibri"/>
        <family val="2"/>
        <scheme val="minor"/>
      </rPr>
      <t>. The price includes cleaning the site from the debris as per instruction of engineers representative to a location identified by the local municipality and opening the access road to the location of construction. All the work should be conducted according to instructions of the supervisor Engineer.</t>
    </r>
  </si>
  <si>
    <t>L.S.</t>
  </si>
  <si>
    <r>
      <rPr>
        <b/>
        <sz val="12"/>
        <rFont val="Calibri"/>
        <family val="2"/>
        <scheme val="minor"/>
      </rPr>
      <t>Concrete Work:</t>
    </r>
    <r>
      <rPr>
        <sz val="12"/>
        <rFont val="Calibri"/>
        <family val="2"/>
        <scheme val="minor"/>
      </rPr>
      <t xml:space="preserve"> All concrete works  includes provision of materials of materials (sand, gravel, cement, steel of grad 60, plastic sheet (nylon), water,  curing, shuttering (faire face with steel columns and supports)… etc.),vibrators, painting adhesive materials between columns, beams and slabs with finishing  , manpower and equipment. All work should be done according to I.G.T.S  section 600 and instructions of supervisor Engineer. </t>
    </r>
  </si>
  <si>
    <t>4.1</t>
  </si>
  <si>
    <r>
      <rPr>
        <b/>
        <sz val="12"/>
        <rFont val="Calibri"/>
        <family val="2"/>
        <scheme val="minor"/>
      </rPr>
      <t>Casting concrete for Garages:</t>
    </r>
    <r>
      <rPr>
        <sz val="12"/>
        <rFont val="Calibri"/>
        <family val="2"/>
        <scheme val="minor"/>
      </rPr>
      <t xml:space="preserve"> Supply material and cast ordinary concrete 150 mm thickness (210 Kg/cM2), for the streets, Garages, and ramps, the work includes:
A.	Preparation of the site including removing of existing concrete, grading and levelling the floor.
B.	Laying a BRC 20x20 cm, 5 mm mesh.
C.	laying a layer of sub-base 150 mm thick, after compaction. 
D.	watering (moisturizing) and compaction of sub-base course layer not less than 95% of MDD and all works should be according to R 6 S.O.R.B and site engineer instructions. 
E.	Making expansion joints by using the cutter machine every 4mx4m by 1/4 from the thickness.
F.	 Having proper slopes and ramps to make accessibility for persons with specific needs (Slope = 6-8%)
G. Installing a 4" pipe for floor water drainage and extend the pipe to the open chanel outside the building.
All the work is to be done according to the drawings specifications and instructions of the supervisor Engineers.</t>
    </r>
  </si>
  <si>
    <r>
      <t xml:space="preserve">Building works: </t>
    </r>
    <r>
      <rPr>
        <sz val="12"/>
        <rFont val="Calibri"/>
        <family val="2"/>
        <scheme val="minor"/>
      </rPr>
      <t xml:space="preserve">'All works include the provision of materials (sand, blocks, cement,  curing, pointing works, manpower, equipment, and other requirements of works. All work should be done according to I.G.T.S  section 500 and instructions of the supervisor Engineers. </t>
    </r>
  </si>
  <si>
    <r>
      <rPr>
        <b/>
        <sz val="12"/>
        <rFont val="Calibri"/>
        <family val="2"/>
        <scheme val="minor"/>
      </rPr>
      <t xml:space="preserve">Concrete blocks work under DPC: </t>
    </r>
    <r>
      <rPr>
        <sz val="12"/>
        <rFont val="Calibri"/>
        <family val="2"/>
        <scheme val="minor"/>
      </rPr>
      <t>Provide materials and all requirements for building by solid block (15x20x40) cm, required height, (40-100) cm thickness, using cement sand mortar 1:3, filling spaces between walls for buildings, fence and retaining walls. The works include Styrofoam 2.5 cm thickness, and PVC pipes 4 " for retaining walls every 5 m. All the work should be conducted according to the instructions of the supervisor Engineers.</t>
    </r>
  </si>
  <si>
    <r>
      <t>M</t>
    </r>
    <r>
      <rPr>
        <vertAlign val="superscript"/>
        <sz val="12"/>
        <rFont val="Calibri"/>
        <family val="2"/>
        <scheme val="minor"/>
      </rPr>
      <t>3</t>
    </r>
  </si>
  <si>
    <r>
      <rPr>
        <b/>
        <sz val="12"/>
        <rFont val="Calibri"/>
        <family val="2"/>
        <scheme val="minor"/>
      </rPr>
      <t xml:space="preserve">Concrete blocks work above DPC for the wall: </t>
    </r>
    <r>
      <rPr>
        <sz val="12"/>
        <rFont val="Calibri"/>
        <family val="2"/>
        <scheme val="minor"/>
      </rPr>
      <t>Provide materials and all requirements for building by solid block (15x20x40) cm, (20) cm thickness, using cement sand mortar 1:3, filling joints, wall height 2 m. columns by blocks (40*40 cm). All the work should be conducted according to instructions of the supervisor Engineer.</t>
    </r>
  </si>
  <si>
    <t>Finishing Works: Provide materials, labor, equipment, machines, curings, and all requirements according to IGTS 100,1400,600,900  and instructions of the supervisor engineers.</t>
  </si>
  <si>
    <t>Tilling floor  works: Provide materials, labors, equipment, machines and all requirements according to IGTS 600 ,900 and instructions of supervisor Engineer.</t>
  </si>
  <si>
    <r>
      <rPr>
        <b/>
        <sz val="12"/>
        <rFont val="Calibri"/>
        <family val="2"/>
        <scheme val="minor"/>
      </rPr>
      <t>Plastering by cement:</t>
    </r>
    <r>
      <rPr>
        <sz val="12"/>
        <rFont val="Calibri"/>
        <family val="2"/>
        <scheme val="minor"/>
      </rPr>
      <t xml:space="preserve"> Provide materials and all requirements for plastering using cement: sand mortar 1:3 for walls, plastering by 3 layers, filling the joints and spray layer, with layer (kavmal) then final layer which should be smooth) the thickness not less than 2 cm, straight angle using Aluminum rule 3 m. All the work should be conducted according to instructions of the supervisor Engineers.</t>
    </r>
  </si>
  <si>
    <r>
      <rPr>
        <b/>
        <sz val="12"/>
        <rFont val="Calibri"/>
        <family val="2"/>
        <scheme val="minor"/>
      </rPr>
      <t>Ceramic Tile for walls</t>
    </r>
    <r>
      <rPr>
        <sz val="12"/>
        <rFont val="Calibri"/>
        <family val="2"/>
        <scheme val="minor"/>
      </rPr>
      <t>: Provide materials, labor, and equipment for covering the walls of the labour room and lab by colored ceramic  Tiles (30*60 cm, 10 mm thick)  cement sand mortar 1:3, with filing the tile joints with necessary white Cements materials, the works include plastering walls with a layer of cement sand mortar (Kafmal), the measurement will be the square meter. According to the drawings, design, and instructions of the supervisor Engineers.</t>
    </r>
  </si>
  <si>
    <r>
      <rPr>
        <b/>
        <sz val="12"/>
        <rFont val="Calibri"/>
        <family val="2"/>
        <scheme val="minor"/>
      </rPr>
      <t>Vinyl Flooring:</t>
    </r>
    <r>
      <rPr>
        <sz val="12"/>
        <rFont val="Calibri"/>
        <family val="2"/>
        <scheme val="minor"/>
      </rPr>
      <t xml:space="preserve"> Provide materials, labor, and equipment for tilling the floor of the Lab and labour room and labs, with Plastic role vinyl sheet 2 mm thick with skirting,anti-bacteria, slip and wear resistance,glue-down with adhesive bond materials, and using cold welding liquid for filing the joints specified for vinyl materials. The price includes cleaning the floor, and self-leveling for the lower places According to specification and instructions of the supervisor Engineer.</t>
    </r>
  </si>
  <si>
    <r>
      <rPr>
        <b/>
        <sz val="12"/>
        <rFont val="Calibri"/>
        <family val="2"/>
        <scheme val="minor"/>
      </rPr>
      <t xml:space="preserve">Acoustical for ceilling: </t>
    </r>
    <r>
      <rPr>
        <sz val="12"/>
        <rFont val="Calibri"/>
        <family val="2"/>
        <scheme val="minor"/>
      </rPr>
      <t>Supply materials, tools, manpower for covering the roof of by  Gypsum Board (60x60) cmx1.0 cm thickness, the price include of rail with root volt, screws, washers with all requirements, the measurement will be engineering square meter only all the work should be done according to the drawing and instructions of supervisor Engineer.</t>
    </r>
  </si>
  <si>
    <r>
      <t xml:space="preserve">Crack Repairing (internal) : </t>
    </r>
    <r>
      <rPr>
        <sz val="12"/>
        <rFont val="Calibri"/>
        <family val="2"/>
        <scheme val="minor"/>
      </rPr>
      <t>Provide materials and all requirements for repairing the cracks, the work includes removing the existing gypsum (40) cm alongside the crack cleaning the opening by the compressor, filling the crack with Cementitious, polymer reinforced filling 4003 Kalakim, installing fiber mesh patch alongside the crack, re-plastering  the area smoothly, all the work should be done according to the specifications and instructions of supervisor Engineers.</t>
    </r>
  </si>
  <si>
    <t>M.L.</t>
  </si>
  <si>
    <r>
      <rPr>
        <b/>
        <sz val="12"/>
        <rFont val="Calibri"/>
        <family val="2"/>
        <scheme val="minor"/>
      </rPr>
      <t>Painting:</t>
    </r>
    <r>
      <rPr>
        <sz val="12"/>
        <rFont val="Calibri"/>
        <family val="2"/>
        <scheme val="minor"/>
      </rPr>
      <t xml:space="preserve"> Provide materials and all requirements for painting using emulsion for the inside of rooms corridors and anti-humidity (moisture blocker) (polisan, Marshal, Betek..etc) or equivalent   in three layers or more until final appearance is accepted by the supervisor engineer. The work includes as well repairing the thin cracks and cleaning the surface of dirt or any loose paint, All the work should be conducted according to IGTS and instructions of the supervisor Engineers.</t>
    </r>
  </si>
  <si>
    <r>
      <rPr>
        <b/>
        <sz val="12"/>
        <rFont val="Calibri"/>
        <family val="2"/>
        <scheme val="minor"/>
      </rPr>
      <t>Oil Painting:</t>
    </r>
    <r>
      <rPr>
        <sz val="12"/>
        <rFont val="Calibri"/>
        <family val="2"/>
        <scheme val="minor"/>
      </rPr>
      <t xml:space="preserve"> Provide materials and all requirements for painting using oil paint (polisan, Marshal, Betek.etc) for inside of rooms corridors in three layer or more until final appearance is accepted by the supervisorengineer. All the works should be conducted according to IGTS and instructions of supervisorEngineer.</t>
    </r>
  </si>
  <si>
    <t>Metal works</t>
  </si>
  <si>
    <r>
      <rPr>
        <b/>
        <sz val="12"/>
        <rFont val="Calibri"/>
        <family val="2"/>
        <scheme val="minor"/>
      </rPr>
      <t>Fly mesh</t>
    </r>
    <r>
      <rPr>
        <sz val="12"/>
        <rFont val="Calibri"/>
        <family val="2"/>
        <scheme val="minor"/>
      </rPr>
      <t>: supply and install new aluminum fly mesh for the movable wings of PVC window (0.5*1.1) m using screws for fixing. the work includes removing the damaged parts, all work is to be done according to the instruction of the supervisor Engineers.</t>
    </r>
  </si>
  <si>
    <t>No.</t>
  </si>
  <si>
    <r>
      <t xml:space="preserve">Removing of existed doors : </t>
    </r>
    <r>
      <rPr>
        <sz val="12"/>
        <rFont val="Calibri"/>
        <family val="2"/>
        <scheme val="minor"/>
      </rPr>
      <t>Providing materials, equipment ,machines and labors for removing the existed   wooden doors (1.3*2.2) and (1.9*2.0) m with frames , repairing the edges, repairing the damages caused by works . The price includes cleaning the site from the debris as per instruction of engineers representative to a location identified by the  local municipality, all the works should be conducted according to instructions of supervisor Engineer.</t>
    </r>
  </si>
  <si>
    <r>
      <rPr>
        <b/>
        <sz val="12"/>
        <rFont val="Calibri"/>
        <family val="2"/>
        <scheme val="minor"/>
      </rPr>
      <t xml:space="preserve">Aluminum Doors: </t>
    </r>
    <r>
      <rPr>
        <sz val="12"/>
        <rFont val="Calibri"/>
        <family val="2"/>
        <scheme val="minor"/>
      </rPr>
      <t>Provide and install reinforced Aluminum doors, the standard cross-section G-60 - thickness not less than 1.8 mm, single glass 6 mm as reqiored, profiles to be approved by supervisor engineer. The price includes supplying and fixing all required, washers, locks, hinges, handles switch , and opening holes for discharging water. All the work should be conducted according to instructions of the supervisor Engineer.</t>
    </r>
  </si>
  <si>
    <r>
      <t>Aluminum Doors double wings</t>
    </r>
    <r>
      <rPr>
        <sz val="12"/>
        <rFont val="Calibri"/>
        <family val="2"/>
        <scheme val="minor"/>
      </rPr>
      <t>: Provide and install reinforced Aluminum doors, the standard cross-section G-60-thickness not less than 1.8 mm, single glass 6 mm as reqiored, profiles to be approved by supervisor engineer,  The price includes supplying and fixing all required, washers, locks, hinges, and opening holes for discharging water. as per layout and requirements, All the work should be conducted according to instructions of the supervisor Engineer.</t>
    </r>
  </si>
  <si>
    <r>
      <t xml:space="preserve">Aluminum Slide Doors: </t>
    </r>
    <r>
      <rPr>
        <sz val="12"/>
        <rFont val="Calibri"/>
        <family val="2"/>
        <scheme val="minor"/>
      </rPr>
      <t>Provide and install reinforced Aluminum electric slide doors size (2x2.2) m, single glass  sand plus 10 mm type Laminates, Dunker motor with electronic locks . The price includes supplying and fixing of all required, washers, locks, hinges, handles  .All the works should be conducted according to  instructions of supervisor Engineer.</t>
    </r>
  </si>
  <si>
    <r>
      <t>ZKT FACE ID:</t>
    </r>
    <r>
      <rPr>
        <sz val="12"/>
        <rFont val="Calibri"/>
        <family val="2"/>
        <scheme val="minor"/>
      </rPr>
      <t xml:space="preserve"> Provide, install and operate opening by face ID with electronic cards for opening electric slide doors. All the work should be conducted according to the instructions of the supervisor Engineers.</t>
    </r>
  </si>
  <si>
    <t>External works:</t>
  </si>
  <si>
    <r>
      <rPr>
        <b/>
        <sz val="12"/>
        <rFont val="Calibri"/>
        <family val="2"/>
        <scheme val="minor"/>
      </rPr>
      <t xml:space="preserve"> 
Windows Curtain: </t>
    </r>
    <r>
      <rPr>
        <sz val="12"/>
        <rFont val="Calibri"/>
        <family val="2"/>
        <scheme val="minor"/>
      </rPr>
      <t>Provision of materials, labor, and machines for installing curtain (zebra blinds type) with moving equipments , the price including installation with special screws and all requirements according to specifications and instructions of supervisor Engineers.</t>
    </r>
  </si>
  <si>
    <r>
      <rPr>
        <b/>
        <sz val="12"/>
        <rFont val="Calibri"/>
        <family val="2"/>
        <scheme val="minor"/>
      </rPr>
      <t>Supply of Shelves (2x0.55x2 m):</t>
    </r>
    <r>
      <rPr>
        <sz val="12"/>
        <rFont val="Calibri"/>
        <family val="2"/>
        <scheme val="minor"/>
      </rPr>
      <t xml:space="preserve"> Providing Materials &amp; labor for supplying and installing wooden shelves for the drug store with the (0.55m width x 2 m Length &amp; 2.0m height) using plywood 2.8 cm thick for the main frame and for shelves (18mm MDF), with all necessary works needed to fix shelves to the wall and floor, the works should be conducted according to the drawing and instructions of the supervisor Engineers.</t>
    </r>
  </si>
  <si>
    <r>
      <t xml:space="preserve">(3) Seater Chair Stainless Steel for Waiting Area: </t>
    </r>
    <r>
      <rPr>
        <sz val="12"/>
        <rFont val="Calibri"/>
        <family val="2"/>
        <scheme val="minor"/>
      </rPr>
      <t>Providing Materials &amp; labor for supplying 3 seater stainless steel benches for waiting areas (leather couchen covered) with dimensions of 66D x 177.8W x 78.7H cm, with all necessary works needed to complete the work, the works should be conducted according to the instructions of the supervisor engineers.</t>
    </r>
  </si>
  <si>
    <t>Sanitation works: Provide materials, labors, equipment, machines, curing's and all requirements  according to IGTS 1500 and instructions of supervisorengineer.</t>
  </si>
  <si>
    <r>
      <rPr>
        <b/>
        <sz val="12"/>
        <rFont val="Calibri"/>
        <family val="2"/>
        <scheme val="minor"/>
      </rPr>
      <t>Cleaning and Unclogging, General Inspection of Sewers, Manholes, and Septic tanks:</t>
    </r>
    <r>
      <rPr>
        <sz val="12"/>
        <rFont val="Calibri"/>
        <family val="2"/>
        <scheme val="minor"/>
      </rPr>
      <t xml:space="preserve">
For the wash Facilities to the septic tanks, check all broken (pipes and manholes) and blockage, the work includes using a plumbing machine (hydraulic jetting)to unclog the blockage, according to the specifications and the instruction of supervisor engineers.</t>
    </r>
  </si>
  <si>
    <r>
      <rPr>
        <b/>
        <sz val="12"/>
        <rFont val="Calibri"/>
        <family val="2"/>
        <scheme val="minor"/>
      </rPr>
      <t>Excavation works for pipes</t>
    </r>
    <r>
      <rPr>
        <sz val="12"/>
        <rFont val="Calibri"/>
        <family val="2"/>
        <scheme val="minor"/>
      </rPr>
      <t>: Provide all the materials, machines, and manpower needed to excavation of the channel for both water supply pipes and gray and black water pipes. trench diemnstions (50 x 40) cm in all types of floors, even rocky, removal of debris to the sites as directed by the Engineer, compacting the bed spreading a layer of clean soil under the pipe. The work includes repairing the damages caused by works for the existing infrastructures ( wires, sewerage pipe, water pipes, etc...), and casting the finish floor with ceramic as per the instruction of the engineer's representative. The price includes cleaning the site from the debris to a location identified by the local municipality, all the work should be conducted according to instructions of the supervisor Engineers.</t>
    </r>
  </si>
  <si>
    <r>
      <rPr>
        <b/>
        <sz val="12"/>
        <rFont val="Calibri"/>
        <family val="2"/>
        <scheme val="minor"/>
      </rPr>
      <t xml:space="preserve">Sanitation pipe PVC100 mm: </t>
    </r>
    <r>
      <rPr>
        <sz val="12"/>
        <rFont val="Calibri"/>
        <family val="2"/>
        <scheme val="minor"/>
      </rPr>
      <t>Sanitation pipe 100 mm SN4,3.5 mm: Provide all the materials, machines, and manpower needed for installing 100 mm Sewerage lines in trench min. then laying and connecting the PVC pipes of Min.1% slope with special glue, white color (Size =100 mm, 4 mm wall thickness) with all necessary fittings and accessories (Tee, Elbow 45/90 degree, valves, divider, checkpoints for (latrine, shower, and Lab) …etc.)  and backfilling with a layer of a clean soil with good compaction, the top of the pipe must be covered by min. 10 cm of clean soil, and a layer of crushed gravel (10 cm), reinstalling the finishing by same type of ceramic tiles according to the instruction of the supervisor Engineer.</t>
    </r>
  </si>
  <si>
    <r>
      <t xml:space="preserve">Water pipe 25 mm: </t>
    </r>
    <r>
      <rPr>
        <sz val="12"/>
        <rFont val="Calibri"/>
        <family val="2"/>
        <scheme val="minor"/>
      </rPr>
      <t xml:space="preserve">Provision of materials, manpower, and equipment to install water pipes from main source to secondary source, using PPR, PN20, Composite Water Pipes (size 25mm) with Min. 3 Layers side walls (PPR/GF or AL/PE), PPR-C inner layer and a special mixture of GF PP or Aluminum middle layer and should be coated with an external layer of LDPE (Low Density of Polyethylene Layer) dark grey color to protect against ultraviolet rays, including excavation (30*60) cm, layer of soft sand and backfilling including all fitting, valves, hoses. They are following the specifications and instructions of the supervisor engineer. All materials are to be of approved quality &amp; sample, and the supplier should provide a certificate of origin and quality of all supplied materials. </t>
    </r>
  </si>
  <si>
    <r>
      <rPr>
        <b/>
        <sz val="12"/>
        <rFont val="Calibri"/>
        <family val="2"/>
        <scheme val="minor"/>
      </rPr>
      <t xml:space="preserve">PVC manholes (400x400)mm: </t>
    </r>
    <r>
      <rPr>
        <sz val="12"/>
        <rFont val="Calibri"/>
        <family val="2"/>
        <scheme val="minor"/>
      </rPr>
      <t>Provision of materials and manpower to install PVC manholes (40x40) cm , for black gray &amp; water from building to main manholes. The work also includes excavation, covering around the manholes by concrete 10cm thickness, and finishing by concrete the surface of the floor, with all fitting and necessary work. according to instructions of the supervisor Engineer.</t>
    </r>
  </si>
  <si>
    <t>9.6</t>
  </si>
  <si>
    <r>
      <t>HAND WASH  BASIN:</t>
    </r>
    <r>
      <rPr>
        <sz val="12"/>
        <rFont val="Calibri"/>
        <family val="2"/>
        <scheme val="minor"/>
      </rPr>
      <t xml:space="preserve"> Provision of materials, manpower, and equipment to install hand wash basin   (ceramic type (Turkuaz, Duravit, Vitra) or equivalent (if the mentioned brands are not available)) with dimension 60x40cm with the ceramic base and with all requirement such as water mixer fitting, valves, hoses, and using the proper bracket and adhesive to fix the basin to the wall, with set of Mirror, Hygiene and tissue holder. The pipes will be buried under the concrete floor.
The work includes backfilling, all fitting, valves, and hoses. According to the specifications and instructions of the supervisor Engineer. </t>
    </r>
  </si>
  <si>
    <t>9.7</t>
  </si>
  <si>
    <r>
      <t>Westren Latrine Work:</t>
    </r>
    <r>
      <rPr>
        <sz val="12"/>
        <rFont val="Calibri"/>
        <family val="2"/>
        <scheme val="minor"/>
      </rPr>
      <t xml:space="preserve"> Provision of materials, manpower and equipment to install western latrine base ceramic type (Turkuaz, Duravit, Vitra) or equivalent (if the mentioned brand are not available) with flush tank, fittings and  all requirement ,the work includes providing and fixing chromium tap 12 mm fix on wall with connection to the water tanks using PPR Composite Water Pipes 20 mm with Min. 3 Layers side walls (PPR/GF or AL/PE), PPR-C inner layer and a special mixture of GF PP or Aluminum middle layer and should be coated with an external layer of LDPE (Low Density of Polyethylene Layer) dark grey color to provide protection against ultraviolet rays, PN25 x 4.2mm PPR80 UV resistant (approved sample and suitable for drinking purpose/food grade) for both cold and hot water. The pipes will be buried under the concrete floor the price include removing the existing one. All works to be executed according to specifications, drawings, and instructions of supervisor Engineer.</t>
    </r>
  </si>
  <si>
    <t>9.8</t>
  </si>
  <si>
    <r>
      <t>Water Mixers for Hand Wash Basin(2 in 1):</t>
    </r>
    <r>
      <rPr>
        <sz val="12"/>
        <rFont val="Calibri"/>
        <family val="2"/>
        <scheme val="minor"/>
      </rPr>
      <t xml:space="preserve"> Provision of materials, manpower, and equipment to install new mixers chrome plated solid brass (cold and hot) for handwash  with all accessories such as pipes, drains, Teflon tape, and transparent silicone as approved by the supervisor engineer.</t>
    </r>
  </si>
  <si>
    <r>
      <rPr>
        <b/>
        <sz val="12"/>
        <rFont val="Calibri"/>
        <family val="2"/>
        <scheme val="minor"/>
      </rPr>
      <t xml:space="preserve">Supply and install Counter: </t>
    </r>
    <r>
      <rPr>
        <sz val="12"/>
        <rFont val="Calibri"/>
        <family val="2"/>
        <scheme val="minor"/>
      </rPr>
      <t>Supply materials, labors and equipment to install MDF wood  18 mm thickness counter size (80x95 ) cm  covered from the top by marble  (3 cm thickness,85 cm width ) with skirting   with all accessories, further more  supply and installing MDF  doors same color and bench inside each one with locks, hinges and handle  .All the works should be conducted according to  instructions of supervisor Engineer.</t>
    </r>
  </si>
  <si>
    <t>9.10</t>
  </si>
  <si>
    <r>
      <rPr>
        <b/>
        <sz val="12"/>
        <rFont val="Calibri"/>
        <family val="2"/>
        <scheme val="minor"/>
      </rPr>
      <t xml:space="preserve">Stainless steel basins: </t>
    </r>
    <r>
      <rPr>
        <sz val="12"/>
        <rFont val="Calibri"/>
        <family val="2"/>
        <scheme val="minor"/>
      </rPr>
      <t xml:space="preserve">Provision of materials, manpower, and equipment to install stainless steel basin,1.2 mm thickness,the work includes fixing stainless steel mixture fix on the wall  with connection to the water pipes for both cold and hot water, drainage pipe, valves, tubes. The pipes will be buried under the concrete floor. 
 The work includes backfilling, all fitting, valves, and hoses. According to the specifications and instructions of the supervisor Engineer. </t>
    </r>
  </si>
  <si>
    <t xml:space="preserve">Electrical work : Electrical points including provision and installation of all materials and labor, wires 2x2.5 mM2 for powering and 2x1.5 mM2 for lighting, galvanized boxes, switch 15 amp  . All the works shall be according to British Standards, Drawings and Section 1600  of I.G.T.S. </t>
  </si>
  <si>
    <t>10.1</t>
  </si>
  <si>
    <t>Supplying, installing, connecting and checking cileing fan using wire (3*1.5) mM2 inside a (25) mm PVC pipe  with regulator  in the local markets. The price includes all work requirements and according to the instructions and directions of the supervisor engineer.</t>
  </si>
  <si>
    <t>10.2</t>
  </si>
  <si>
    <t>Supplying, installing, connecting, and checking spotlight panel led type ( 72-96) watts with dimensions (60*60) cm (85v-265v) using a cable (3*1.5) mm2 with a switch on/off in the local market, and the price includes all requirements Work according to the instructions and directives of the supervisor engineers.</t>
  </si>
  <si>
    <t>10.3</t>
  </si>
  <si>
    <t>Supplying, installing, connecting and checking  spotlight panel led type 18 watts  (85v-265v) using a cable (2*1.5) mM2 inside a plastic pipe  size (25) mm with a switch on/off in the local market and the price includes all requirements Work according to the instructions and directives  of the supervisor</t>
  </si>
  <si>
    <t>10.4</t>
  </si>
  <si>
    <t>Supplying, installing, connecting and checking  led projector type 100 watts  (85v-265v) waterproof using a cable (3*1.5) mM2  with a switch on/off in the local market and the price includes all requirements Work according to the instructions and directives of the supervisor engineer.</t>
  </si>
  <si>
    <t>10.5</t>
  </si>
  <si>
    <t>Supplying, installing, connecting, and checking a 6-inch exhaust fan using wire (3 * 1.5) mm 2 inside with a switch on/off, in the local markets, and the price includes all work requirements and according to the instructions and directions of the supervisor engineer.</t>
  </si>
  <si>
    <t>10.6</t>
  </si>
  <si>
    <t>Supplying, installing, connecting, and checking a 12-inch exhaust fan using wire (3 * 1.5) mm 2 inside with a switch on/off,in the local markets, and the price includes all work requirements and according to the instructions and directions of the supervisor engineer.</t>
  </si>
  <si>
    <t>10.7</t>
  </si>
  <si>
    <t>10.8</t>
  </si>
  <si>
    <t>10.9</t>
  </si>
  <si>
    <t xml:space="preserve">Supplying, installing, connecting, and operating the Air cooler (inverter type wall mounted), the capacity of (5500 M3) cooling, using copper wires, (3*4) mm2 inside a PVCTrank, the price includes the on/off switch capacity (20) ampere  the installation of the outdoor unit with iron mounted base with anti-rust paint and greasy dye, and with the establishment of pipes for condensation water and drainage to the nearest point of drainage, with the completed connection of water system to the air cooler with a warranty for the conditioner for a period of 5 years and with all that is required to work according to the instruction of the supervisor engineer </t>
  </si>
  <si>
    <t>10.10</t>
  </si>
  <si>
    <t>Supplying, installing, connecting of 1500VA/900W Intelligent LCD Battery Backup Uninterruptible Power Supply (UPS) System uses simulated sine wave output to safeguard workstations, networking devices, and home entertainment equipment
12 NEMA 5-15R OUTLETS: Six battery backup &amp; surge protected outlets; six surge protected outlets; INPUT: NEMA 5-15P plug with 6-foot power cord; USB charge ports (1 Type-A, 1 Type-C) quickly charge mobile phones and tablets,with MULTIFUNCTION, COLOR LCD PANEL: Displays immediate, detailed information on battery and power conditions; Color display alerts users to potential issues before they can affect critical equipment and cause downtime,with AUTOMATIC VOLTAGE REGULATION (AVR): Corrects minor power fluctuations without switching to battery power, thereby extending the life of the battery,with 3-YEAR WARRANTY – INCLUDING THE BATTERY</t>
  </si>
  <si>
    <t>10.11</t>
  </si>
  <si>
    <t>Supplying, installing, connecting of 400VA/260W Standby Battery Backup Uninterruptible Power Supply (UPS) System uses simulated sine wave output to safeguard home office and entertainment needs, including computers, gaming consoles, and broadband routers,with 8 NEMA 5-15R OUTLETS: Four battery backup &amp; surge protected outlets; Four surge protected outlets; INPUT: NEMA 5-15P plug with five foot power cord,with ADDITIONAL FEATURES: LED status light indicates Power-On and Wiring Fault, transformer-spaced outletswith GREENPOWER UPS HIGH EFFICIENCY DESIGN: Reduces power consumption by utilizing a compact charger and power inverter to create an ultra-efficient backup power system for home and office use
3-YEAR WARRANTY – INCLUDING THE BATTERY</t>
  </si>
  <si>
    <t>10.12</t>
  </si>
  <si>
    <r>
      <t>Supplying, installing and checking the (Zeta, Gimta or equivalent) smoke sensors</t>
    </r>
    <r>
      <rPr>
        <sz val="12"/>
        <color rgb="FFFF0000"/>
        <rFont val="Calibri"/>
        <family val="2"/>
        <scheme val="minor"/>
      </rPr>
      <t xml:space="preserve"> </t>
    </r>
    <r>
      <rPr>
        <sz val="12"/>
        <color theme="1"/>
        <rFont val="Calibri"/>
        <family val="2"/>
        <scheme val="minor"/>
      </rPr>
      <t>and</t>
    </r>
    <r>
      <rPr>
        <sz val="12"/>
        <color rgb="FFFF0000"/>
        <rFont val="Calibri"/>
        <family val="2"/>
        <scheme val="minor"/>
      </rPr>
      <t xml:space="preserve"> </t>
    </r>
    <r>
      <rPr>
        <sz val="12"/>
        <color theme="1"/>
        <rFont val="Calibri"/>
        <family val="2"/>
        <scheme val="minor"/>
      </rPr>
      <t>according to the instruction of the  supervising engineer.</t>
    </r>
  </si>
  <si>
    <t>10.13</t>
  </si>
  <si>
    <t>Supplying, installing Fire Extinguishers (Dry powder) to the highest standards 6 kg with Protective Plastic Base</t>
  </si>
  <si>
    <t>10.14</t>
  </si>
  <si>
    <t>Electricity Water Cooler: Provide all the materials, machines, and manpower needed to install Electricity water cooler Galvanized metals, two taps Storage Capacit 80 L, Cooling Capacity 60 L/Hr. The work includes all necessary fitting and connection with main drinking water network &amp; electricity using cable 2x2.5 mm, and drainage pipe. The supplier should provide certificate of origin and quality of all supplied materials according to IGTS and instructions of supervisor Engineers.</t>
  </si>
  <si>
    <t>10.15</t>
  </si>
  <si>
    <r>
      <t xml:space="preserve"> </t>
    </r>
    <r>
      <rPr>
        <b/>
        <sz val="12"/>
        <color theme="1"/>
        <rFont val="Calibri"/>
        <family val="2"/>
        <scheme val="minor"/>
      </rPr>
      <t>Electricity</t>
    </r>
    <r>
      <rPr>
        <sz val="12"/>
        <color theme="1"/>
        <rFont val="Calibri"/>
        <family val="2"/>
        <scheme val="minor"/>
      </rPr>
      <t xml:space="preserve"> </t>
    </r>
    <r>
      <rPr>
        <b/>
        <sz val="12"/>
        <color theme="1"/>
        <rFont val="Calibri"/>
        <family val="2"/>
        <scheme val="minor"/>
      </rPr>
      <t>Water Pump</t>
    </r>
    <r>
      <rPr>
        <sz val="12"/>
        <color theme="1"/>
        <rFont val="Calibri"/>
        <family val="2"/>
        <scheme val="minor"/>
      </rPr>
      <t>: Provide all the materials, machines, and manpower needed to install Electricity water pump size 1 HP with Automatic Powering instrument . The work includes all necessary fitting and connection with main electricity using cable 3x2.5 mm, installing steel box with lock for the pump . The supplier should provide certificate of origin and quality of all supplied materials according to IGTS and instructions of supervisor Engineer..</t>
    </r>
  </si>
  <si>
    <t>10.16</t>
  </si>
  <si>
    <t>Supplying, installing, connecting a datashow Device, 0.7-inch Full HD D-ILA (1920 x 1080) x34K e-shift 4 Technology
Resolution 3840 x 2160*1
Lens x2 Zoom &amp; Focus: Motorised; f=21.4-42.8mm / F3.2-4
Lens Shift +/-80% Vertical and +/-34% Horizontal (motorised)
Projection Display Size
60 inch - 200 inch (diagonal)
Light Source Lamp
NSH 265W (lamp life: approx. 4500 hours when the lamp is in Low mode)with all needed accsessories and cables  the price includes all work requirements and according to the instructions and directives of a supervisor engineer</t>
  </si>
  <si>
    <t>Grand Total Amount in IQD</t>
  </si>
  <si>
    <r>
      <t xml:space="preserve">Cleaning the roof of the main building from dirt and removing all the debris to a location designated by the local municipality, work includes:
</t>
    </r>
    <r>
      <rPr>
        <sz val="12"/>
        <rFont val="Calibri"/>
        <family val="2"/>
        <scheme val="minor"/>
      </rPr>
      <t>- Clean and open drainage pipes, by using an electric pressure washer.
-Repair and seal roof drain's joints pipes and any other cracks by installing poly mesh fiber along the crack and then applying waterproof, UV-resistant,  and highly flexible Polyurethane sealant.
and testing the treated areas for 24  hrs.
All the work is to be done according to instructions from the supervisor engineers.</t>
    </r>
  </si>
  <si>
    <t xml:space="preserve">Supplying, installing, connecting and operating the split units (inverter type Wall Mounted Split Unit) operating at an outdoor(T3 compressor), type (Gree, LG or equivalent) capacity of (2) tons of heating and cooling , using  Standard copper wires (3*4) mm2 inside a PVCTrank, the price  include the on/off switch capacity (45) ampere with an indication lamp  with the installation of the outdoor unit with plastic dampers floor on  iron base with anti-rust paint and greasy dye, and with the establishment of pipes for condensation water and drainage to the nearest point of drainage, with a warranty for the conditioner for a period of 6 year and with all that is required to work according to the instruction of the supervisor engineer </t>
  </si>
  <si>
    <t xml:space="preserve">Supplying, installing, connecting and operating the split units (inverter type floor stand Split Unit) operating at an outdoor temperature(T3 compressor), type (Gree, LG or equivalent) capacity of (4) tons of heating and cooling , using Standard copper wires (3*6) mm2 inside a PVCTrank, the price  include the on/off switch capacity (45) ampere with an indication lamp  with the installation of the outdoor unit with plastic dampers floor on  iron base with anti-rust paint and greasy dye, and with the establishment of pipes for condensation water and drainage to the nearest point of drainage, with a warranty for the conditioner for a period of 6 year and with all that is required to work according to the instruction of the supervisor engineer </t>
  </si>
  <si>
    <t xml:space="preserve"> Note: Bidders are requested to submit Financial Offer in PDF format duly signed and stamped along with the soft version of Excel Sheet 
Company Name:                                                                        Authorized Person:
 Signature:                                                                                   Stamp:  
eimail address:                                                                          Phone Number: 
Address:                                                                                       Date:</t>
  </si>
  <si>
    <r>
      <t>1 All the work items should be done according to IRAQI General Technical Specifications (IGTS) that complies with ACI-Code 2005 applied according to the instructions of the supervisor Engineer.
2 All materials must be NEW, approved by supervisor Engineer.
3 All construction materials should be tested according to Construction Works Specification by NCCL (1981 edition), and (ASTM) specifications for water supply pipes. Supplier should pay the cost of Lab tests. 
4 The contractor Shall provide samples for all materials to be used in the project prior to using them in order to get approval from supervisor Engineer.
5 It is the duty of the contractor to check the designs for accuracy and adequacy, prepare the necessary shop drawings as required, otherwise the Employer take no risk of the contractors failure to accomplish the work.
6 The contractor shall provide all required manpower, transportation, equipment, tools, machinery …etc. unless otherwise stated below.
7 In case of any difference between BOQ, designs and/or drawings; the instruction of supervisor Engineer will govern.                                                                                         
8 After all works finished the site must be cleaned from all debris and neglected materials must b</t>
    </r>
    <r>
      <rPr>
        <b/>
        <sz val="11"/>
        <color theme="1"/>
        <rFont val="Calibri"/>
        <family val="2"/>
        <scheme val="minor"/>
      </rPr>
      <t>e</t>
    </r>
    <r>
      <rPr>
        <b/>
        <sz val="12"/>
        <color theme="1"/>
        <rFont val="Calibri"/>
        <family val="2"/>
        <scheme val="minor"/>
      </rPr>
      <t xml:space="preserve"> removed to any where defined by municipality.
9 PREFABRICATED UNITS FOR THE ENGINEER : Constructing or providing caravans (with all necessary items) for Site Engineers’ Office, furniture and office equipment, including consumable materials, stationary, internet, maintenance of office and all requirements, wash facilities for both gender.
 according to the request of Engineer including the landscape, park areas and etc. Supplying electricity, heating features and water as well as well air-conditioning till the end of Project are also included in the Unit Price.</t>
    </r>
  </si>
  <si>
    <t>Total 1</t>
  </si>
  <si>
    <t>Total 2</t>
  </si>
  <si>
    <t>Total 3</t>
  </si>
  <si>
    <t>Total 4</t>
  </si>
  <si>
    <t>Total 5</t>
  </si>
  <si>
    <t>Total 6</t>
  </si>
  <si>
    <t>Total 7</t>
  </si>
  <si>
    <t>Total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</si>
</sst>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 #,##0.00_-;_-* &quot;-&quot;??_-;_-@_-"/>
    <numFmt numFmtId="165"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4"/>
      <color theme="1"/>
      <name val="Calibri"/>
      <family val="2"/>
      <scheme val="minor"/>
    </font>
    <font>
      <sz val="11"/>
      <color theme="1"/>
      <name val="Arial"/>
      <family val="2"/>
    </font>
    <font>
      <sz val="10"/>
      <name val="Arial"/>
      <family val="2"/>
    </font>
    <font>
      <b/>
      <sz val="12"/>
      <name val="Calibri"/>
      <family val="2"/>
      <scheme val="minor"/>
    </font>
    <font>
      <b/>
      <shadow/>
      <sz val="12"/>
      <color indexed="8"/>
      <name val="Calibri"/>
      <family val="2"/>
      <scheme val="minor"/>
    </font>
    <font>
      <sz val="12"/>
      <name val="Arial"/>
      <family val="2"/>
    </font>
    <font>
      <sz val="12"/>
      <name val="Calibri"/>
      <family val="2"/>
      <scheme val="minor"/>
    </font>
    <font>
      <b/>
      <i/>
      <sz val="12"/>
      <name val="Calibri"/>
      <family val="2"/>
      <scheme val="minor"/>
    </font>
    <font>
      <vertAlign val="superscript"/>
      <sz val="12"/>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sz val="8"/>
      <name val="Calibri"/>
      <family val="2"/>
      <scheme val="minor"/>
    </font>
    <font>
      <sz val="14"/>
      <name val="Calibri"/>
      <family val="2"/>
      <scheme val="minor"/>
    </font>
    <font>
      <sz val="12"/>
      <name val="Calibri"/>
      <family val="2"/>
    </font>
    <font>
      <sz val="12"/>
      <color rgb="FFFF0000"/>
      <name val="Calibri"/>
      <family val="2"/>
      <scheme val="minor"/>
    </font>
    <font>
      <b/>
      <sz val="11"/>
      <color theme="1"/>
      <name val="Calibri"/>
      <family val="2"/>
      <scheme val="minor"/>
    </font>
  </fonts>
  <fills count="10">
    <fill>
      <patternFill patternType="none"/>
    </fill>
    <fill>
      <patternFill patternType="gray125"/>
    </fill>
    <fill>
      <patternFill patternType="solid">
        <fgColor rgb="FFA5A5A5"/>
      </patternFill>
    </fill>
    <fill>
      <patternFill patternType="solid">
        <fgColor theme="4"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rgb="FFFFFF00"/>
        <bgColor indexed="64"/>
      </patternFill>
    </fill>
  </fills>
  <borders count="9">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0" fontId="2" fillId="2" borderId="1" applyNumberFormat="0" applyAlignment="0" applyProtection="0"/>
    <xf numFmtId="0" fontId="5" fillId="0" borderId="0"/>
    <xf numFmtId="0" fontId="1" fillId="0" borderId="0"/>
    <xf numFmtId="164" fontId="1" fillId="0" borderId="0" applyFont="0" applyFill="0" applyBorder="0" applyAlignment="0" applyProtection="0"/>
  </cellStyleXfs>
  <cellXfs count="105">
    <xf numFmtId="0" fontId="0" fillId="0" borderId="0" xfId="0"/>
    <xf numFmtId="0" fontId="4" fillId="0" borderId="0" xfId="0" applyFont="1" applyAlignment="1" applyProtection="1">
      <alignment vertical="center"/>
      <protection locked="0"/>
    </xf>
    <xf numFmtId="0" fontId="8" fillId="0" borderId="0" xfId="0" applyFont="1" applyAlignment="1" applyProtection="1">
      <alignment vertical="center"/>
      <protection locked="0"/>
    </xf>
    <xf numFmtId="0" fontId="4" fillId="0" borderId="0" xfId="0" applyFont="1" applyProtection="1">
      <protection locked="0"/>
    </xf>
    <xf numFmtId="0" fontId="5" fillId="0" borderId="0" xfId="0" applyFont="1" applyAlignment="1" applyProtection="1">
      <alignment horizontal="center" vertical="center"/>
      <protection locked="0"/>
    </xf>
    <xf numFmtId="0" fontId="5" fillId="0" borderId="0" xfId="0" applyFont="1" applyProtection="1">
      <protection locked="0"/>
    </xf>
    <xf numFmtId="0" fontId="9" fillId="0" borderId="0" xfId="0" applyFont="1" applyAlignment="1" applyProtection="1">
      <alignment horizontal="left" vertical="center" wrapText="1"/>
      <protection locked="0"/>
    </xf>
    <xf numFmtId="43" fontId="9" fillId="0" borderId="0" xfId="1" applyFont="1" applyAlignment="1" applyProtection="1">
      <alignment horizontal="left" vertical="center" wrapText="1"/>
      <protection locked="0"/>
    </xf>
    <xf numFmtId="43" fontId="5" fillId="0" borderId="0" xfId="1" applyFont="1" applyAlignment="1" applyProtection="1">
      <alignment horizontal="center" vertical="center"/>
      <protection locked="0"/>
    </xf>
    <xf numFmtId="43" fontId="9" fillId="0" borderId="2" xfId="1" applyFont="1" applyFill="1" applyBorder="1" applyAlignment="1" applyProtection="1">
      <alignment horizontal="center" wrapText="1"/>
    </xf>
    <xf numFmtId="3" fontId="17" fillId="7" borderId="2" xfId="0" applyNumberFormat="1" applyFont="1" applyFill="1" applyBorder="1" applyAlignment="1" applyProtection="1">
      <alignment horizontal="center" wrapText="1"/>
      <protection locked="0"/>
    </xf>
    <xf numFmtId="37" fontId="12" fillId="7" borderId="2" xfId="5" applyNumberFormat="1" applyFont="1" applyFill="1" applyBorder="1" applyAlignment="1" applyProtection="1">
      <alignment horizontal="center" wrapText="1"/>
    </xf>
    <xf numFmtId="0" fontId="12" fillId="0" borderId="2" xfId="2" applyFont="1" applyFill="1" applyBorder="1" applyAlignment="1" applyProtection="1">
      <alignment horizontal="center" wrapText="1"/>
    </xf>
    <xf numFmtId="0" fontId="9" fillId="0" borderId="5" xfId="0" applyFont="1" applyBorder="1" applyAlignment="1" applyProtection="1">
      <alignment horizontal="left" vertical="center" wrapText="1"/>
      <protection locked="0"/>
    </xf>
    <xf numFmtId="0" fontId="12" fillId="0" borderId="4" xfId="0" applyFont="1" applyBorder="1" applyAlignment="1" applyProtection="1">
      <alignment horizontal="left" wrapText="1"/>
      <protection locked="0"/>
    </xf>
    <xf numFmtId="0" fontId="3" fillId="0" borderId="0" xfId="0" applyFont="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6" fillId="3" borderId="6" xfId="3" applyFont="1" applyFill="1" applyBorder="1" applyAlignment="1" applyProtection="1">
      <alignment horizontal="center" vertical="top" wrapText="1"/>
      <protection locked="0"/>
    </xf>
    <xf numFmtId="0" fontId="7" fillId="3" borderId="7" xfId="3" applyFont="1" applyFill="1" applyBorder="1" applyAlignment="1" applyProtection="1">
      <alignment horizontal="left" vertical="top" wrapText="1"/>
      <protection locked="0"/>
    </xf>
    <xf numFmtId="0" fontId="7" fillId="3" borderId="7" xfId="3" applyFont="1" applyFill="1" applyBorder="1" applyAlignment="1" applyProtection="1">
      <alignment horizontal="center" vertical="top" wrapText="1"/>
      <protection locked="0"/>
    </xf>
    <xf numFmtId="43" fontId="7" fillId="3" borderId="6" xfId="1" applyFont="1" applyFill="1" applyBorder="1" applyAlignment="1" applyProtection="1">
      <alignment horizontal="center" vertical="top" wrapText="1"/>
      <protection locked="0"/>
    </xf>
    <xf numFmtId="0" fontId="6" fillId="4" borderId="2" xfId="3" applyFont="1" applyFill="1" applyBorder="1" applyAlignment="1" applyProtection="1">
      <alignment horizontal="center" vertical="top" wrapText="1"/>
      <protection locked="0"/>
    </xf>
    <xf numFmtId="0" fontId="6" fillId="4" borderId="3" xfId="3" applyFont="1" applyFill="1" applyBorder="1" applyAlignment="1" applyProtection="1">
      <alignment vertical="top" wrapText="1"/>
      <protection locked="0"/>
    </xf>
    <xf numFmtId="0" fontId="6" fillId="4" borderId="4" xfId="3" applyFont="1" applyFill="1" applyBorder="1" applyAlignment="1" applyProtection="1">
      <alignment horizontal="center" vertical="center" wrapText="1"/>
      <protection locked="0"/>
    </xf>
    <xf numFmtId="43" fontId="6" fillId="4" borderId="4" xfId="1" applyFont="1" applyFill="1" applyBorder="1" applyAlignment="1" applyProtection="1">
      <alignment horizontal="center" vertical="center" wrapText="1"/>
      <protection locked="0"/>
    </xf>
    <xf numFmtId="0" fontId="6" fillId="7" borderId="2" xfId="3" applyFont="1" applyFill="1" applyBorder="1" applyAlignment="1" applyProtection="1">
      <alignment horizontal="center" vertical="top" wrapText="1"/>
      <protection locked="0"/>
    </xf>
    <xf numFmtId="0" fontId="6" fillId="0" borderId="2" xfId="0" applyFont="1" applyBorder="1" applyAlignment="1" applyProtection="1">
      <alignment horizontal="left" vertical="top" wrapText="1"/>
      <protection locked="0"/>
    </xf>
    <xf numFmtId="43" fontId="9" fillId="0" borderId="2" xfId="1" applyFont="1" applyBorder="1" applyAlignment="1" applyProtection="1">
      <alignment horizontal="center" wrapText="1"/>
      <protection locked="0"/>
    </xf>
    <xf numFmtId="43" fontId="9" fillId="0" borderId="2" xfId="1" applyFont="1" applyFill="1" applyBorder="1" applyAlignment="1" applyProtection="1">
      <alignment horizontal="center" wrapText="1"/>
      <protection locked="0"/>
    </xf>
    <xf numFmtId="0" fontId="6" fillId="9" borderId="3" xfId="3" applyFont="1" applyFill="1" applyBorder="1" applyAlignment="1" applyProtection="1">
      <alignment horizontal="center" vertical="top" wrapText="1"/>
      <protection locked="0"/>
    </xf>
    <xf numFmtId="0" fontId="6" fillId="9" borderId="4" xfId="3" applyFont="1" applyFill="1" applyBorder="1" applyAlignment="1" applyProtection="1">
      <alignment horizontal="center" vertical="top" wrapText="1"/>
      <protection locked="0"/>
    </xf>
    <xf numFmtId="43" fontId="9" fillId="9" borderId="4" xfId="1" applyFont="1" applyFill="1" applyBorder="1" applyAlignment="1" applyProtection="1">
      <alignment horizontal="center" wrapText="1"/>
      <protection locked="0"/>
    </xf>
    <xf numFmtId="0" fontId="9" fillId="5" borderId="2" xfId="0" applyFont="1" applyFill="1" applyBorder="1" applyAlignment="1" applyProtection="1">
      <alignment horizontal="center" vertical="top" wrapText="1"/>
      <protection locked="0"/>
    </xf>
    <xf numFmtId="0" fontId="9" fillId="5" borderId="3" xfId="0" applyFont="1" applyFill="1" applyBorder="1" applyAlignment="1" applyProtection="1">
      <alignment vertical="top" wrapText="1"/>
      <protection locked="0"/>
    </xf>
    <xf numFmtId="0" fontId="9" fillId="5" borderId="4" xfId="0" applyFont="1" applyFill="1" applyBorder="1" applyAlignment="1" applyProtection="1">
      <alignment horizontal="center" wrapText="1"/>
      <protection locked="0"/>
    </xf>
    <xf numFmtId="43" fontId="9" fillId="5" borderId="4" xfId="1" applyFont="1" applyFill="1" applyBorder="1" applyAlignment="1" applyProtection="1">
      <alignment horizontal="center" wrapText="1"/>
      <protection locked="0"/>
    </xf>
    <xf numFmtId="49" fontId="9" fillId="0" borderId="2" xfId="0" applyNumberFormat="1" applyFont="1" applyBorder="1" applyAlignment="1" applyProtection="1">
      <alignment horizontal="center" vertical="top" wrapText="1"/>
      <protection locked="0"/>
    </xf>
    <xf numFmtId="0" fontId="9" fillId="0" borderId="2" xfId="0" applyFont="1" applyBorder="1" applyAlignment="1" applyProtection="1">
      <alignment horizontal="justify" vertical="top" wrapText="1"/>
      <protection locked="0"/>
    </xf>
    <xf numFmtId="49" fontId="6" fillId="9" borderId="3" xfId="0" applyNumberFormat="1" applyFont="1" applyFill="1" applyBorder="1" applyAlignment="1" applyProtection="1">
      <alignment horizontal="center" vertical="top" wrapText="1"/>
      <protection locked="0"/>
    </xf>
    <xf numFmtId="49" fontId="6" fillId="9" borderId="4" xfId="0" applyNumberFormat="1" applyFont="1" applyFill="1" applyBorder="1" applyAlignment="1" applyProtection="1">
      <alignment horizontal="center" vertical="top" wrapText="1"/>
      <protection locked="0"/>
    </xf>
    <xf numFmtId="43" fontId="9" fillId="0" borderId="4" xfId="1" applyFont="1" applyBorder="1" applyAlignment="1" applyProtection="1">
      <alignment horizontal="center" wrapText="1"/>
      <protection locked="0"/>
    </xf>
    <xf numFmtId="0" fontId="9" fillId="6" borderId="2" xfId="0" applyFont="1" applyFill="1" applyBorder="1" applyAlignment="1" applyProtection="1">
      <alignment horizontal="center" vertical="top" wrapText="1"/>
      <protection locked="0"/>
    </xf>
    <xf numFmtId="0" fontId="6" fillId="6" borderId="3" xfId="0" quotePrefix="1" applyFont="1" applyFill="1" applyBorder="1" applyAlignment="1" applyProtection="1">
      <alignment vertical="top" wrapText="1"/>
      <protection locked="0"/>
    </xf>
    <xf numFmtId="0" fontId="6" fillId="6" borderId="4" xfId="0" quotePrefix="1" applyFont="1" applyFill="1" applyBorder="1" applyAlignment="1" applyProtection="1">
      <alignment horizontal="center" wrapText="1"/>
      <protection locked="0"/>
    </xf>
    <xf numFmtId="43" fontId="6" fillId="6" borderId="4" xfId="1" quotePrefix="1" applyFont="1" applyFill="1" applyBorder="1" applyAlignment="1" applyProtection="1">
      <alignment horizontal="center" wrapText="1"/>
      <protection locked="0"/>
    </xf>
    <xf numFmtId="0" fontId="9" fillId="0" borderId="2" xfId="0" applyFont="1" applyBorder="1" applyAlignment="1" applyProtection="1">
      <alignment horizontal="center" vertical="top" wrapText="1"/>
      <protection locked="0"/>
    </xf>
    <xf numFmtId="0" fontId="9" fillId="0" borderId="2" xfId="0" quotePrefix="1" applyFont="1" applyBorder="1" applyAlignment="1" applyProtection="1">
      <alignment horizontal="left" vertical="top" wrapText="1"/>
      <protection locked="0"/>
    </xf>
    <xf numFmtId="0" fontId="6" fillId="9" borderId="3" xfId="0" applyFont="1" applyFill="1" applyBorder="1" applyAlignment="1" applyProtection="1">
      <alignment horizontal="center" vertical="top" wrapText="1"/>
      <protection locked="0"/>
    </xf>
    <xf numFmtId="0" fontId="6" fillId="9" borderId="4" xfId="0" applyFont="1" applyFill="1" applyBorder="1" applyAlignment="1" applyProtection="1">
      <alignment horizontal="center" vertical="top" wrapText="1"/>
      <protection locked="0"/>
    </xf>
    <xf numFmtId="43" fontId="9" fillId="0" borderId="4" xfId="1" applyFont="1" applyFill="1" applyBorder="1" applyAlignment="1" applyProtection="1">
      <alignment horizontal="center" wrapText="1"/>
      <protection locked="0"/>
    </xf>
    <xf numFmtId="0" fontId="9" fillId="8" borderId="2" xfId="0" applyFont="1" applyFill="1" applyBorder="1" applyAlignment="1" applyProtection="1">
      <alignment horizontal="center" vertical="top" wrapText="1"/>
      <protection locked="0"/>
    </xf>
    <xf numFmtId="0" fontId="9" fillId="8" borderId="3" xfId="0" quotePrefix="1" applyFont="1" applyFill="1" applyBorder="1" applyAlignment="1" applyProtection="1">
      <alignment horizontal="left" vertical="top" wrapText="1"/>
      <protection locked="0"/>
    </xf>
    <xf numFmtId="0" fontId="9" fillId="8" borderId="4" xfId="0" applyFont="1" applyFill="1" applyBorder="1" applyAlignment="1" applyProtection="1">
      <alignment horizontal="center" wrapText="1"/>
      <protection locked="0"/>
    </xf>
    <xf numFmtId="43" fontId="9" fillId="8" borderId="4" xfId="1" applyFont="1" applyFill="1" applyBorder="1" applyAlignment="1" applyProtection="1">
      <alignment horizontal="center" wrapText="1"/>
      <protection locked="0"/>
    </xf>
    <xf numFmtId="0" fontId="9" fillId="6" borderId="3" xfId="0" quotePrefix="1" applyFont="1" applyFill="1" applyBorder="1" applyAlignment="1" applyProtection="1">
      <alignment vertical="top" wrapText="1"/>
      <protection locked="0"/>
    </xf>
    <xf numFmtId="0" fontId="9" fillId="6" borderId="4" xfId="0" quotePrefix="1" applyFont="1" applyFill="1" applyBorder="1" applyAlignment="1" applyProtection="1">
      <alignment horizontal="center" wrapText="1"/>
      <protection locked="0"/>
    </xf>
    <xf numFmtId="43" fontId="9" fillId="6" borderId="4" xfId="1" quotePrefix="1" applyFont="1" applyFill="1" applyBorder="1" applyAlignment="1" applyProtection="1">
      <alignment horizontal="center" wrapText="1"/>
      <protection locked="0"/>
    </xf>
    <xf numFmtId="0" fontId="9" fillId="0" borderId="2" xfId="0" applyFont="1" applyBorder="1" applyAlignment="1" applyProtection="1">
      <alignment horizontal="left" vertical="top" wrapText="1"/>
      <protection locked="0"/>
    </xf>
    <xf numFmtId="165" fontId="9" fillId="0" borderId="2" xfId="0" applyNumberFormat="1" applyFont="1" applyBorder="1" applyAlignment="1" applyProtection="1">
      <alignment horizontal="center" vertical="top" wrapText="1"/>
      <protection locked="0"/>
    </xf>
    <xf numFmtId="0" fontId="6" fillId="0" borderId="2" xfId="0" quotePrefix="1" applyFont="1" applyBorder="1" applyAlignment="1" applyProtection="1">
      <alignment horizontal="left" vertical="top" wrapText="1"/>
      <protection locked="0"/>
    </xf>
    <xf numFmtId="0" fontId="6" fillId="9" borderId="8" xfId="0" applyFont="1" applyFill="1" applyBorder="1" applyAlignment="1" applyProtection="1">
      <alignment horizontal="center" vertical="top" wrapText="1"/>
      <protection locked="0"/>
    </xf>
    <xf numFmtId="43" fontId="9" fillId="9" borderId="2" xfId="1" applyFont="1" applyFill="1" applyBorder="1" applyAlignment="1" applyProtection="1">
      <alignment horizontal="center" wrapText="1"/>
      <protection locked="0"/>
    </xf>
    <xf numFmtId="0" fontId="6" fillId="8" borderId="2" xfId="0" quotePrefix="1" applyFont="1" applyFill="1" applyBorder="1" applyAlignment="1" applyProtection="1">
      <alignment horizontal="left" vertical="top" wrapText="1"/>
      <protection locked="0"/>
    </xf>
    <xf numFmtId="0" fontId="9" fillId="8" borderId="2" xfId="0" applyFont="1" applyFill="1" applyBorder="1" applyAlignment="1" applyProtection="1">
      <alignment horizontal="center" wrapText="1"/>
      <protection locked="0"/>
    </xf>
    <xf numFmtId="43" fontId="9" fillId="8" borderId="2" xfId="1" applyFont="1" applyFill="1" applyBorder="1" applyAlignment="1" applyProtection="1">
      <alignment horizontal="center" wrapText="1"/>
      <protection locked="0"/>
    </xf>
    <xf numFmtId="0" fontId="9" fillId="0" borderId="3" xfId="0" applyFont="1" applyBorder="1" applyAlignment="1" applyProtection="1">
      <alignment horizontal="left" vertical="top" wrapText="1"/>
      <protection locked="0"/>
    </xf>
    <xf numFmtId="0" fontId="9" fillId="0" borderId="2" xfId="3" applyFont="1" applyBorder="1" applyAlignment="1" applyProtection="1">
      <alignment horizontal="left" vertical="top" wrapText="1"/>
      <protection locked="0"/>
    </xf>
    <xf numFmtId="0" fontId="6" fillId="0" borderId="3" xfId="3" applyFont="1" applyBorder="1" applyAlignment="1" applyProtection="1">
      <alignment horizontal="left" vertical="top" wrapText="1"/>
      <protection locked="0"/>
    </xf>
    <xf numFmtId="0" fontId="16" fillId="8" borderId="3" xfId="3" applyFont="1" applyFill="1" applyBorder="1" applyAlignment="1" applyProtection="1">
      <alignment horizontal="left" vertical="top" wrapText="1"/>
      <protection locked="0"/>
    </xf>
    <xf numFmtId="0" fontId="9" fillId="0" borderId="3" xfId="3" applyFont="1" applyBorder="1" applyAlignment="1" applyProtection="1">
      <alignment horizontal="left" vertical="top" wrapText="1"/>
      <protection locked="0"/>
    </xf>
    <xf numFmtId="0" fontId="9" fillId="7" borderId="2" xfId="0" applyFont="1" applyFill="1" applyBorder="1" applyAlignment="1" applyProtection="1">
      <alignment horizontal="center" vertical="top" wrapText="1"/>
      <protection locked="0"/>
    </xf>
    <xf numFmtId="0" fontId="9" fillId="7" borderId="2" xfId="0" quotePrefix="1" applyFont="1" applyFill="1" applyBorder="1" applyAlignment="1" applyProtection="1">
      <alignment vertical="top" wrapText="1"/>
      <protection locked="0"/>
    </xf>
    <xf numFmtId="43" fontId="9" fillId="7" borderId="2" xfId="1" quotePrefix="1" applyFont="1" applyFill="1" applyBorder="1" applyAlignment="1" applyProtection="1">
      <alignment horizontal="center" wrapText="1"/>
      <protection locked="0"/>
    </xf>
    <xf numFmtId="49" fontId="9" fillId="9" borderId="2" xfId="0" applyNumberFormat="1" applyFont="1" applyFill="1" applyBorder="1" applyAlignment="1" applyProtection="1">
      <alignment horizontal="center" vertical="top" wrapText="1"/>
      <protection locked="0"/>
    </xf>
    <xf numFmtId="0" fontId="6" fillId="9" borderId="3" xfId="0" applyFont="1" applyFill="1" applyBorder="1" applyAlignment="1" applyProtection="1">
      <alignment horizontal="center" vertical="top" wrapText="1"/>
      <protection locked="0"/>
    </xf>
    <xf numFmtId="0" fontId="9" fillId="9" borderId="4" xfId="0" applyFont="1" applyFill="1" applyBorder="1" applyAlignment="1" applyProtection="1">
      <alignment horizontal="center" wrapText="1"/>
      <protection locked="0"/>
    </xf>
    <xf numFmtId="0" fontId="12" fillId="6" borderId="2" xfId="0" applyFont="1" applyFill="1" applyBorder="1" applyAlignment="1" applyProtection="1">
      <alignment horizontal="center" vertical="top" wrapText="1"/>
      <protection locked="0"/>
    </xf>
    <xf numFmtId="0" fontId="14" fillId="6" borderId="3" xfId="0" applyFont="1" applyFill="1" applyBorder="1" applyAlignment="1" applyProtection="1">
      <alignment vertical="top" wrapText="1"/>
      <protection locked="0"/>
    </xf>
    <xf numFmtId="0" fontId="14" fillId="6" borderId="4" xfId="0" applyFont="1" applyFill="1" applyBorder="1" applyAlignment="1" applyProtection="1">
      <alignment horizontal="center" wrapText="1"/>
      <protection locked="0"/>
    </xf>
    <xf numFmtId="43" fontId="14" fillId="6" borderId="4" xfId="1" applyFont="1" applyFill="1" applyBorder="1" applyAlignment="1" applyProtection="1">
      <alignment horizontal="center" wrapText="1"/>
      <protection locked="0"/>
    </xf>
    <xf numFmtId="43" fontId="14" fillId="6" borderId="4" xfId="1" applyFont="1" applyFill="1" applyBorder="1" applyAlignment="1" applyProtection="1">
      <alignment horizontal="center" wrapText="1"/>
      <protection locked="0"/>
    </xf>
    <xf numFmtId="43" fontId="14" fillId="6" borderId="8" xfId="1" applyFont="1" applyFill="1" applyBorder="1" applyAlignment="1" applyProtection="1">
      <alignment horizontal="center" wrapText="1"/>
      <protection locked="0"/>
    </xf>
    <xf numFmtId="0" fontId="12" fillId="7" borderId="2" xfId="0" applyFont="1" applyFill="1" applyBorder="1" applyAlignment="1" applyProtection="1">
      <alignment horizontal="left" vertical="top" wrapText="1"/>
      <protection locked="0"/>
    </xf>
    <xf numFmtId="0" fontId="12" fillId="7" borderId="2" xfId="4" applyFont="1" applyFill="1" applyBorder="1" applyAlignment="1" applyProtection="1">
      <alignment horizontal="left" vertical="top" wrapText="1"/>
      <protection locked="0"/>
    </xf>
    <xf numFmtId="0" fontId="12" fillId="0" borderId="2" xfId="0" applyFont="1" applyBorder="1" applyAlignment="1" applyProtection="1">
      <alignment horizontal="left" vertical="top" wrapText="1"/>
      <protection locked="0"/>
    </xf>
    <xf numFmtId="49" fontId="9" fillId="9" borderId="2" xfId="0" applyNumberFormat="1" applyFont="1" applyFill="1" applyBorder="1" applyAlignment="1" applyProtection="1">
      <alignment horizontal="center" vertical="center" wrapText="1"/>
      <protection locked="0"/>
    </xf>
    <xf numFmtId="0" fontId="6" fillId="9" borderId="3" xfId="0" applyFont="1" applyFill="1" applyBorder="1" applyAlignment="1" applyProtection="1">
      <alignment horizontal="center" vertical="center" wrapText="1"/>
      <protection locked="0"/>
    </xf>
    <xf numFmtId="0" fontId="9" fillId="9" borderId="4" xfId="0" applyFont="1" applyFill="1" applyBorder="1" applyAlignment="1" applyProtection="1">
      <alignment horizontal="center" vertical="center" wrapText="1"/>
      <protection locked="0"/>
    </xf>
    <xf numFmtId="43" fontId="9" fillId="9" borderId="4" xfId="1" applyFont="1" applyFill="1" applyBorder="1" applyAlignment="1" applyProtection="1">
      <alignment horizontal="center" vertical="center" wrapText="1"/>
      <protection locked="0"/>
    </xf>
    <xf numFmtId="43" fontId="9" fillId="9" borderId="2" xfId="1" applyFont="1" applyFill="1" applyBorder="1" applyAlignment="1" applyProtection="1">
      <alignment horizontal="center" vertical="center" wrapText="1"/>
      <protection locked="0"/>
    </xf>
    <xf numFmtId="0" fontId="6" fillId="9" borderId="4" xfId="0" applyFont="1" applyFill="1" applyBorder="1" applyAlignment="1" applyProtection="1">
      <alignment horizontal="center" vertical="center" wrapText="1"/>
      <protection locked="0"/>
    </xf>
    <xf numFmtId="0" fontId="6" fillId="9" borderId="8" xfId="0" applyFont="1" applyFill="1" applyBorder="1" applyAlignment="1" applyProtection="1">
      <alignment horizontal="center" vertical="center" wrapText="1"/>
      <protection locked="0"/>
    </xf>
    <xf numFmtId="43" fontId="8" fillId="0" borderId="0" xfId="1" applyFont="1" applyAlignment="1" applyProtection="1">
      <alignment vertical="center"/>
      <protection locked="0"/>
    </xf>
    <xf numFmtId="0" fontId="13" fillId="0" borderId="2" xfId="0" applyFont="1" applyBorder="1" applyAlignment="1" applyProtection="1">
      <alignment horizontal="left" vertical="top" wrapText="1"/>
    </xf>
    <xf numFmtId="0" fontId="3" fillId="0" borderId="2" xfId="0" applyFont="1" applyBorder="1" applyAlignment="1" applyProtection="1">
      <alignment horizontal="left" vertical="top" wrapText="1"/>
    </xf>
    <xf numFmtId="0" fontId="9" fillId="0" borderId="2" xfId="0" applyFont="1" applyBorder="1" applyAlignment="1" applyProtection="1">
      <alignment horizontal="center" wrapText="1"/>
    </xf>
    <xf numFmtId="43" fontId="9" fillId="0" borderId="2" xfId="1" applyFont="1" applyBorder="1" applyAlignment="1" applyProtection="1">
      <alignment horizontal="center" wrapText="1"/>
    </xf>
    <xf numFmtId="0" fontId="9" fillId="0" borderId="2" xfId="3" applyFont="1" applyBorder="1" applyAlignment="1" applyProtection="1">
      <alignment horizontal="center" wrapText="1"/>
    </xf>
    <xf numFmtId="0" fontId="9" fillId="0" borderId="2" xfId="0" quotePrefix="1" applyFont="1" applyBorder="1" applyAlignment="1" applyProtection="1">
      <alignment horizontal="center" wrapText="1"/>
    </xf>
    <xf numFmtId="43" fontId="9" fillId="7" borderId="2" xfId="1" quotePrefix="1" applyFont="1" applyFill="1" applyBorder="1" applyAlignment="1" applyProtection="1">
      <alignment horizontal="center" wrapText="1"/>
    </xf>
    <xf numFmtId="0" fontId="9" fillId="0" borderId="2" xfId="0" applyFont="1" applyBorder="1" applyAlignment="1" applyProtection="1">
      <alignment horizontal="center"/>
    </xf>
    <xf numFmtId="4" fontId="9" fillId="0" borderId="2" xfId="0" applyNumberFormat="1" applyFont="1" applyBorder="1" applyAlignment="1" applyProtection="1">
      <alignment horizontal="center"/>
    </xf>
    <xf numFmtId="0" fontId="12" fillId="0" borderId="2" xfId="4" applyFont="1" applyBorder="1" applyAlignment="1" applyProtection="1">
      <alignment horizontal="center" wrapText="1"/>
    </xf>
    <xf numFmtId="0" fontId="12" fillId="7" borderId="2" xfId="4" applyFont="1" applyFill="1" applyBorder="1" applyAlignment="1" applyProtection="1">
      <alignment horizontal="center" wrapText="1"/>
    </xf>
    <xf numFmtId="3" fontId="9" fillId="0" borderId="2" xfId="0" applyNumberFormat="1" applyFont="1" applyBorder="1" applyAlignment="1" applyProtection="1">
      <alignment horizontal="center"/>
    </xf>
  </cellXfs>
  <cellStyles count="6">
    <cellStyle name="Check Cell" xfId="2" builtinId="23"/>
    <cellStyle name="Comma" xfId="1" builtinId="3"/>
    <cellStyle name="Comma 2" xfId="5" xr:uid="{412A247B-7896-4A5E-B99D-03C41CA93BFE}"/>
    <cellStyle name="Normal" xfId="0" builtinId="0"/>
    <cellStyle name="Normal 2" xfId="3" xr:uid="{790887B5-B910-417A-8D3D-17BBA627BC0E}"/>
    <cellStyle name="Normal 3" xfId="4" xr:uid="{483AFDD9-0BDF-4A3A-9771-9B6184D0862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123826</xdr:colOff>
      <xdr:row>0</xdr:row>
      <xdr:rowOff>38101</xdr:rowOff>
    </xdr:from>
    <xdr:ext cx="873908" cy="903194"/>
    <xdr:pic>
      <xdr:nvPicPr>
        <xdr:cNvPr id="2" name="صورة 2" descr="UNHCR.png">
          <a:extLst>
            <a:ext uri="{FF2B5EF4-FFF2-40B4-BE49-F238E27FC236}">
              <a16:creationId xmlns:a16="http://schemas.microsoft.com/office/drawing/2014/main" id="{67E9312D-773D-48DA-A513-65C3E3F990E7}"/>
            </a:ext>
          </a:extLst>
        </xdr:cNvPr>
        <xdr:cNvPicPr>
          <a:picLocks noChangeAspect="1"/>
        </xdr:cNvPicPr>
      </xdr:nvPicPr>
      <xdr:blipFill>
        <a:blip xmlns:r="http://schemas.openxmlformats.org/officeDocument/2006/relationships" r:embed="rId1" cstate="print"/>
        <a:stretch>
          <a:fillRect/>
        </a:stretch>
      </xdr:blipFill>
      <xdr:spPr>
        <a:xfrm>
          <a:off x="123826" y="38101"/>
          <a:ext cx="873908" cy="903194"/>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6"/>
  <sheetViews>
    <sheetView tabSelected="1" view="pageBreakPreview" topLeftCell="A66" zoomScale="85" zoomScaleNormal="80" zoomScaleSheetLayoutView="85" workbookViewId="0">
      <selection activeCell="A70" sqref="A70:F70"/>
    </sheetView>
  </sheetViews>
  <sheetFormatPr defaultColWidth="9.42578125" defaultRowHeight="14.25" x14ac:dyDescent="0.2"/>
  <cols>
    <col min="1" max="1" width="7.42578125" style="4" customWidth="1"/>
    <col min="2" max="2" width="95.42578125" style="5" customWidth="1"/>
    <col min="3" max="3" width="6.5703125" style="4" customWidth="1"/>
    <col min="4" max="4" width="14.42578125" style="8" bestFit="1" customWidth="1"/>
    <col min="5" max="5" width="14.42578125" style="8" customWidth="1"/>
    <col min="6" max="6" width="18.85546875" style="8" customWidth="1"/>
    <col min="7" max="16384" width="9.42578125" style="3"/>
  </cols>
  <sheetData>
    <row r="1" spans="1:6" s="1" customFormat="1" ht="75" customHeight="1" x14ac:dyDescent="0.25">
      <c r="A1" s="15" t="s">
        <v>0</v>
      </c>
      <c r="B1" s="15"/>
      <c r="C1" s="15"/>
      <c r="D1" s="15"/>
      <c r="E1" s="15"/>
      <c r="F1" s="15"/>
    </row>
    <row r="2" spans="1:6" s="1" customFormat="1" ht="264.75" customHeight="1" x14ac:dyDescent="0.25">
      <c r="A2" s="16"/>
      <c r="B2" s="93" t="s">
        <v>93</v>
      </c>
      <c r="C2" s="94"/>
      <c r="D2" s="94"/>
      <c r="E2" s="94"/>
      <c r="F2" s="94"/>
    </row>
    <row r="3" spans="1:6" s="2" customFormat="1" ht="30.75" customHeight="1" x14ac:dyDescent="0.25">
      <c r="A3" s="17" t="s">
        <v>1</v>
      </c>
      <c r="B3" s="18" t="s">
        <v>2</v>
      </c>
      <c r="C3" s="19" t="s">
        <v>3</v>
      </c>
      <c r="D3" s="20" t="s">
        <v>4</v>
      </c>
      <c r="E3" s="20" t="s">
        <v>5</v>
      </c>
      <c r="F3" s="20" t="s">
        <v>6</v>
      </c>
    </row>
    <row r="4" spans="1:6" s="2" customFormat="1" ht="24" customHeight="1" x14ac:dyDescent="0.25">
      <c r="A4" s="21" t="s">
        <v>7</v>
      </c>
      <c r="B4" s="22" t="s">
        <v>8</v>
      </c>
      <c r="C4" s="23"/>
      <c r="D4" s="24"/>
      <c r="E4" s="24"/>
      <c r="F4" s="24"/>
    </row>
    <row r="5" spans="1:6" s="2" customFormat="1" ht="145.15" customHeight="1" x14ac:dyDescent="0.25">
      <c r="A5" s="25">
        <v>1</v>
      </c>
      <c r="B5" s="26" t="s">
        <v>9</v>
      </c>
      <c r="C5" s="95" t="s">
        <v>10</v>
      </c>
      <c r="D5" s="96">
        <v>100</v>
      </c>
      <c r="E5" s="27"/>
      <c r="F5" s="28">
        <f>D5*E5</f>
        <v>0</v>
      </c>
    </row>
    <row r="6" spans="1:6" s="2" customFormat="1" ht="135" customHeight="1" x14ac:dyDescent="0.25">
      <c r="A6" s="25">
        <v>2</v>
      </c>
      <c r="B6" s="26" t="s">
        <v>11</v>
      </c>
      <c r="C6" s="95" t="s">
        <v>10</v>
      </c>
      <c r="D6" s="96">
        <v>100</v>
      </c>
      <c r="E6" s="27"/>
      <c r="F6" s="28">
        <f t="shared" ref="F6:F7" si="0">D6*E6</f>
        <v>0</v>
      </c>
    </row>
    <row r="7" spans="1:6" s="2" customFormat="1" ht="117" customHeight="1" x14ac:dyDescent="0.25">
      <c r="A7" s="25">
        <v>3</v>
      </c>
      <c r="B7" s="26" t="s">
        <v>89</v>
      </c>
      <c r="C7" s="95" t="s">
        <v>12</v>
      </c>
      <c r="D7" s="96">
        <v>1</v>
      </c>
      <c r="E7" s="27"/>
      <c r="F7" s="28">
        <f t="shared" si="0"/>
        <v>0</v>
      </c>
    </row>
    <row r="8" spans="1:6" s="2" customFormat="1" ht="30.75" customHeight="1" x14ac:dyDescent="0.25">
      <c r="A8" s="29" t="s">
        <v>94</v>
      </c>
      <c r="B8" s="30"/>
      <c r="C8" s="30"/>
      <c r="D8" s="30"/>
      <c r="E8" s="30"/>
      <c r="F8" s="31">
        <f>SUM(F5:F7)</f>
        <v>0</v>
      </c>
    </row>
    <row r="9" spans="1:6" ht="83.25" customHeight="1" x14ac:dyDescent="0.25">
      <c r="A9" s="32">
        <v>4</v>
      </c>
      <c r="B9" s="33" t="s">
        <v>13</v>
      </c>
      <c r="C9" s="34"/>
      <c r="D9" s="35"/>
      <c r="E9" s="35"/>
      <c r="F9" s="35"/>
    </row>
    <row r="10" spans="1:6" ht="225.75" customHeight="1" x14ac:dyDescent="0.25">
      <c r="A10" s="36" t="s">
        <v>14</v>
      </c>
      <c r="B10" s="37" t="s">
        <v>15</v>
      </c>
      <c r="C10" s="97" t="s">
        <v>10</v>
      </c>
      <c r="D10" s="96">
        <v>100</v>
      </c>
      <c r="E10" s="28"/>
      <c r="F10" s="27">
        <f>D10*E10</f>
        <v>0</v>
      </c>
    </row>
    <row r="11" spans="1:6" ht="32.25" customHeight="1" x14ac:dyDescent="0.25">
      <c r="A11" s="38" t="s">
        <v>95</v>
      </c>
      <c r="B11" s="39"/>
      <c r="C11" s="39"/>
      <c r="D11" s="39"/>
      <c r="E11" s="39"/>
      <c r="F11" s="40">
        <f>F10</f>
        <v>0</v>
      </c>
    </row>
    <row r="12" spans="1:6" ht="47.85" customHeight="1" x14ac:dyDescent="0.25">
      <c r="A12" s="41">
        <v>5</v>
      </c>
      <c r="B12" s="42" t="s">
        <v>16</v>
      </c>
      <c r="C12" s="43"/>
      <c r="D12" s="44"/>
      <c r="E12" s="44"/>
      <c r="F12" s="44"/>
    </row>
    <row r="13" spans="1:6" ht="83.25" customHeight="1" x14ac:dyDescent="0.25">
      <c r="A13" s="45">
        <v>5.0999999999999996</v>
      </c>
      <c r="B13" s="46" t="s">
        <v>17</v>
      </c>
      <c r="C13" s="95" t="s">
        <v>18</v>
      </c>
      <c r="D13" s="96">
        <v>5</v>
      </c>
      <c r="E13" s="27"/>
      <c r="F13" s="28">
        <f>D13*E13</f>
        <v>0</v>
      </c>
    </row>
    <row r="14" spans="1:6" ht="68.45" customHeight="1" x14ac:dyDescent="0.25">
      <c r="A14" s="45">
        <v>5.2</v>
      </c>
      <c r="B14" s="46" t="s">
        <v>19</v>
      </c>
      <c r="C14" s="95" t="s">
        <v>18</v>
      </c>
      <c r="D14" s="96">
        <v>5</v>
      </c>
      <c r="E14" s="27"/>
      <c r="F14" s="28">
        <f>D14*E14</f>
        <v>0</v>
      </c>
    </row>
    <row r="15" spans="1:6" ht="25.5" customHeight="1" x14ac:dyDescent="0.25">
      <c r="A15" s="47" t="s">
        <v>96</v>
      </c>
      <c r="B15" s="48"/>
      <c r="C15" s="48"/>
      <c r="D15" s="48"/>
      <c r="E15" s="48"/>
      <c r="F15" s="49">
        <f>SUM(F13:F14)</f>
        <v>0</v>
      </c>
    </row>
    <row r="16" spans="1:6" ht="43.35" customHeight="1" x14ac:dyDescent="0.25">
      <c r="A16" s="50">
        <v>6</v>
      </c>
      <c r="B16" s="51" t="s">
        <v>20</v>
      </c>
      <c r="C16" s="52"/>
      <c r="D16" s="53"/>
      <c r="E16" s="53"/>
      <c r="F16" s="53"/>
    </row>
    <row r="17" spans="1:6" ht="37.5" customHeight="1" x14ac:dyDescent="0.25">
      <c r="A17" s="41"/>
      <c r="B17" s="54" t="s">
        <v>21</v>
      </c>
      <c r="C17" s="55"/>
      <c r="D17" s="56"/>
      <c r="E17" s="56"/>
      <c r="F17" s="56"/>
    </row>
    <row r="18" spans="1:6" ht="78.75" x14ac:dyDescent="0.25">
      <c r="A18" s="45">
        <v>6.1</v>
      </c>
      <c r="B18" s="46" t="s">
        <v>22</v>
      </c>
      <c r="C18" s="95" t="s">
        <v>10</v>
      </c>
      <c r="D18" s="96">
        <v>50</v>
      </c>
      <c r="E18" s="27"/>
      <c r="F18" s="28">
        <f>D18*E18</f>
        <v>0</v>
      </c>
    </row>
    <row r="19" spans="1:6" ht="88.15" customHeight="1" x14ac:dyDescent="0.25">
      <c r="A19" s="45">
        <v>6.2</v>
      </c>
      <c r="B19" s="57" t="s">
        <v>23</v>
      </c>
      <c r="C19" s="97" t="s">
        <v>10</v>
      </c>
      <c r="D19" s="9">
        <v>180</v>
      </c>
      <c r="E19" s="27"/>
      <c r="F19" s="28">
        <f t="shared" ref="F19:F24" si="1">D19*E19</f>
        <v>0</v>
      </c>
    </row>
    <row r="20" spans="1:6" ht="87" customHeight="1" x14ac:dyDescent="0.25">
      <c r="A20" s="45">
        <v>6.3</v>
      </c>
      <c r="B20" s="57" t="s">
        <v>24</v>
      </c>
      <c r="C20" s="97" t="s">
        <v>10</v>
      </c>
      <c r="D20" s="96">
        <v>85</v>
      </c>
      <c r="E20" s="27"/>
      <c r="F20" s="28">
        <f t="shared" si="1"/>
        <v>0</v>
      </c>
    </row>
    <row r="21" spans="1:6" ht="83.45" customHeight="1" x14ac:dyDescent="0.25">
      <c r="A21" s="58">
        <v>6.4</v>
      </c>
      <c r="B21" s="46" t="s">
        <v>25</v>
      </c>
      <c r="C21" s="95" t="s">
        <v>10</v>
      </c>
      <c r="D21" s="96">
        <v>80</v>
      </c>
      <c r="E21" s="28"/>
      <c r="F21" s="28">
        <f t="shared" si="1"/>
        <v>0</v>
      </c>
    </row>
    <row r="22" spans="1:6" ht="87.6" customHeight="1" x14ac:dyDescent="0.25">
      <c r="A22" s="58">
        <v>6.5</v>
      </c>
      <c r="B22" s="59" t="s">
        <v>26</v>
      </c>
      <c r="C22" s="95" t="s">
        <v>27</v>
      </c>
      <c r="D22" s="96">
        <v>50</v>
      </c>
      <c r="E22" s="28"/>
      <c r="F22" s="28">
        <f t="shared" si="1"/>
        <v>0</v>
      </c>
    </row>
    <row r="23" spans="1:6" ht="87" customHeight="1" x14ac:dyDescent="0.25">
      <c r="A23" s="45">
        <v>6.6</v>
      </c>
      <c r="B23" s="46" t="s">
        <v>28</v>
      </c>
      <c r="C23" s="95" t="s">
        <v>10</v>
      </c>
      <c r="D23" s="96">
        <v>3200</v>
      </c>
      <c r="E23" s="27"/>
      <c r="F23" s="28">
        <f t="shared" si="1"/>
        <v>0</v>
      </c>
    </row>
    <row r="24" spans="1:6" ht="70.900000000000006" customHeight="1" x14ac:dyDescent="0.25">
      <c r="A24" s="45">
        <v>6.7</v>
      </c>
      <c r="B24" s="46" t="s">
        <v>29</v>
      </c>
      <c r="C24" s="95" t="s">
        <v>10</v>
      </c>
      <c r="D24" s="96">
        <v>1000</v>
      </c>
      <c r="E24" s="27"/>
      <c r="F24" s="28">
        <f t="shared" si="1"/>
        <v>0</v>
      </c>
    </row>
    <row r="25" spans="1:6" ht="24.75" customHeight="1" x14ac:dyDescent="0.25">
      <c r="A25" s="47" t="s">
        <v>97</v>
      </c>
      <c r="B25" s="48"/>
      <c r="C25" s="48"/>
      <c r="D25" s="48"/>
      <c r="E25" s="60"/>
      <c r="F25" s="61">
        <f>SUM(F18:F24)</f>
        <v>0</v>
      </c>
    </row>
    <row r="26" spans="1:6" ht="15.75" x14ac:dyDescent="0.25">
      <c r="A26" s="50">
        <v>7</v>
      </c>
      <c r="B26" s="62" t="s">
        <v>30</v>
      </c>
      <c r="C26" s="63"/>
      <c r="D26" s="64"/>
      <c r="E26" s="64"/>
      <c r="F26" s="28"/>
    </row>
    <row r="27" spans="1:6" ht="58.9" customHeight="1" x14ac:dyDescent="0.25">
      <c r="A27" s="45">
        <v>7.1</v>
      </c>
      <c r="B27" s="65" t="s">
        <v>31</v>
      </c>
      <c r="C27" s="97" t="s">
        <v>32</v>
      </c>
      <c r="D27" s="96">
        <v>80</v>
      </c>
      <c r="E27" s="28"/>
      <c r="F27" s="28">
        <f>D27*E27</f>
        <v>0</v>
      </c>
    </row>
    <row r="28" spans="1:6" ht="87" customHeight="1" x14ac:dyDescent="0.25">
      <c r="A28" s="45">
        <v>7.2</v>
      </c>
      <c r="B28" s="26" t="s">
        <v>33</v>
      </c>
      <c r="C28" s="95" t="s">
        <v>32</v>
      </c>
      <c r="D28" s="96">
        <v>42</v>
      </c>
      <c r="E28" s="27"/>
      <c r="F28" s="28">
        <f t="shared" ref="F28:F32" si="2">D28*E28</f>
        <v>0</v>
      </c>
    </row>
    <row r="29" spans="1:6" ht="84" customHeight="1" x14ac:dyDescent="0.25">
      <c r="A29" s="45">
        <v>7.3</v>
      </c>
      <c r="B29" s="66" t="s">
        <v>34</v>
      </c>
      <c r="C29" s="95" t="s">
        <v>10</v>
      </c>
      <c r="D29" s="96">
        <v>75</v>
      </c>
      <c r="E29" s="27"/>
      <c r="F29" s="28">
        <f t="shared" si="2"/>
        <v>0</v>
      </c>
    </row>
    <row r="30" spans="1:6" ht="84.6" customHeight="1" x14ac:dyDescent="0.25">
      <c r="A30" s="45">
        <v>7.4</v>
      </c>
      <c r="B30" s="67" t="s">
        <v>35</v>
      </c>
      <c r="C30" s="95" t="s">
        <v>10</v>
      </c>
      <c r="D30" s="96">
        <v>62</v>
      </c>
      <c r="E30" s="27"/>
      <c r="F30" s="28">
        <f t="shared" si="2"/>
        <v>0</v>
      </c>
    </row>
    <row r="31" spans="1:6" ht="74.45" customHeight="1" x14ac:dyDescent="0.25">
      <c r="A31" s="45">
        <v>7.5</v>
      </c>
      <c r="B31" s="67" t="s">
        <v>36</v>
      </c>
      <c r="C31" s="95" t="s">
        <v>12</v>
      </c>
      <c r="D31" s="96">
        <v>2</v>
      </c>
      <c r="E31" s="27"/>
      <c r="F31" s="28">
        <f t="shared" si="2"/>
        <v>0</v>
      </c>
    </row>
    <row r="32" spans="1:6" ht="59.45" customHeight="1" x14ac:dyDescent="0.25">
      <c r="A32" s="45">
        <v>7.6</v>
      </c>
      <c r="B32" s="67" t="s">
        <v>37</v>
      </c>
      <c r="C32" s="95" t="s">
        <v>32</v>
      </c>
      <c r="D32" s="96">
        <v>2</v>
      </c>
      <c r="E32" s="27"/>
      <c r="F32" s="28">
        <f t="shared" si="2"/>
        <v>0</v>
      </c>
    </row>
    <row r="33" spans="1:6" ht="25.5" customHeight="1" x14ac:dyDescent="0.25">
      <c r="A33" s="47" t="s">
        <v>98</v>
      </c>
      <c r="B33" s="48"/>
      <c r="C33" s="48"/>
      <c r="D33" s="48"/>
      <c r="E33" s="48"/>
      <c r="F33" s="31">
        <f>SUM(F27:F32)</f>
        <v>0</v>
      </c>
    </row>
    <row r="34" spans="1:6" ht="22.35" customHeight="1" x14ac:dyDescent="0.25">
      <c r="A34" s="50">
        <v>8</v>
      </c>
      <c r="B34" s="68" t="s">
        <v>38</v>
      </c>
      <c r="C34" s="52"/>
      <c r="D34" s="53"/>
      <c r="E34" s="53"/>
      <c r="F34" s="53"/>
    </row>
    <row r="35" spans="1:6" ht="67.900000000000006" customHeight="1" x14ac:dyDescent="0.25">
      <c r="A35" s="45">
        <v>8.1</v>
      </c>
      <c r="B35" s="69" t="s">
        <v>39</v>
      </c>
      <c r="C35" s="95" t="s">
        <v>10</v>
      </c>
      <c r="D35" s="96">
        <v>275</v>
      </c>
      <c r="E35" s="27"/>
      <c r="F35" s="28">
        <f>D35*E35</f>
        <v>0</v>
      </c>
    </row>
    <row r="36" spans="1:6" ht="87.6" customHeight="1" x14ac:dyDescent="0.25">
      <c r="A36" s="45">
        <v>8.1999999999999993</v>
      </c>
      <c r="B36" s="69" t="s">
        <v>40</v>
      </c>
      <c r="C36" s="95" t="s">
        <v>27</v>
      </c>
      <c r="D36" s="96">
        <v>15</v>
      </c>
      <c r="E36" s="27"/>
      <c r="F36" s="28">
        <f t="shared" ref="F36:F37" si="3">D36*E36</f>
        <v>0</v>
      </c>
    </row>
    <row r="37" spans="1:6" ht="68.45" customHeight="1" x14ac:dyDescent="0.25">
      <c r="A37" s="45">
        <v>8.3000000000000007</v>
      </c>
      <c r="B37" s="67" t="s">
        <v>41</v>
      </c>
      <c r="C37" s="95" t="s">
        <v>32</v>
      </c>
      <c r="D37" s="96">
        <v>15</v>
      </c>
      <c r="E37" s="28"/>
      <c r="F37" s="28">
        <f t="shared" si="3"/>
        <v>0</v>
      </c>
    </row>
    <row r="38" spans="1:6" ht="23.25" customHeight="1" x14ac:dyDescent="0.25">
      <c r="A38" s="47" t="s">
        <v>99</v>
      </c>
      <c r="B38" s="48"/>
      <c r="C38" s="48"/>
      <c r="D38" s="48"/>
      <c r="E38" s="60"/>
      <c r="F38" s="61">
        <f>SUM(F35:F37)</f>
        <v>0</v>
      </c>
    </row>
    <row r="39" spans="1:6" ht="31.5" customHeight="1" x14ac:dyDescent="0.25">
      <c r="A39" s="41">
        <v>9</v>
      </c>
      <c r="B39" s="54" t="s">
        <v>42</v>
      </c>
      <c r="C39" s="55"/>
      <c r="D39" s="56"/>
      <c r="E39" s="56"/>
      <c r="F39" s="28"/>
    </row>
    <row r="40" spans="1:6" ht="73.900000000000006" customHeight="1" x14ac:dyDescent="0.25">
      <c r="A40" s="70">
        <v>9.1</v>
      </c>
      <c r="B40" s="71" t="s">
        <v>43</v>
      </c>
      <c r="C40" s="98" t="s">
        <v>12</v>
      </c>
      <c r="D40" s="99">
        <v>1</v>
      </c>
      <c r="E40" s="72"/>
      <c r="F40" s="28">
        <f>D40*E40</f>
        <v>0</v>
      </c>
    </row>
    <row r="41" spans="1:6" ht="148.5" customHeight="1" x14ac:dyDescent="0.25">
      <c r="A41" s="70">
        <v>9.1999999999999993</v>
      </c>
      <c r="B41" s="46" t="s">
        <v>44</v>
      </c>
      <c r="C41" s="95" t="s">
        <v>27</v>
      </c>
      <c r="D41" s="96">
        <v>50</v>
      </c>
      <c r="E41" s="27"/>
      <c r="F41" s="28">
        <f t="shared" ref="F41:F49" si="4">D41*E41</f>
        <v>0</v>
      </c>
    </row>
    <row r="42" spans="1:6" ht="130.5" customHeight="1" x14ac:dyDescent="0.25">
      <c r="A42" s="70">
        <v>9.3000000000000007</v>
      </c>
      <c r="B42" s="57" t="s">
        <v>45</v>
      </c>
      <c r="C42" s="95" t="s">
        <v>27</v>
      </c>
      <c r="D42" s="96">
        <v>50</v>
      </c>
      <c r="E42" s="27"/>
      <c r="F42" s="28">
        <f t="shared" si="4"/>
        <v>0</v>
      </c>
    </row>
    <row r="43" spans="1:6" ht="141.75" x14ac:dyDescent="0.25">
      <c r="A43" s="70">
        <v>9.4</v>
      </c>
      <c r="B43" s="26" t="s">
        <v>46</v>
      </c>
      <c r="C43" s="95" t="s">
        <v>27</v>
      </c>
      <c r="D43" s="96">
        <v>70</v>
      </c>
      <c r="E43" s="27"/>
      <c r="F43" s="28">
        <f t="shared" si="4"/>
        <v>0</v>
      </c>
    </row>
    <row r="44" spans="1:6" ht="67.349999999999994" customHeight="1" x14ac:dyDescent="0.25">
      <c r="A44" s="45">
        <v>9.5</v>
      </c>
      <c r="B44" s="57" t="s">
        <v>47</v>
      </c>
      <c r="C44" s="95" t="s">
        <v>32</v>
      </c>
      <c r="D44" s="96">
        <v>2</v>
      </c>
      <c r="E44" s="27"/>
      <c r="F44" s="28">
        <f t="shared" si="4"/>
        <v>0</v>
      </c>
    </row>
    <row r="45" spans="1:6" ht="114.75" customHeight="1" x14ac:dyDescent="0.25">
      <c r="A45" s="36" t="s">
        <v>48</v>
      </c>
      <c r="B45" s="26" t="s">
        <v>49</v>
      </c>
      <c r="C45" s="95" t="s">
        <v>32</v>
      </c>
      <c r="D45" s="96">
        <v>3</v>
      </c>
      <c r="E45" s="27"/>
      <c r="F45" s="28">
        <f t="shared" si="4"/>
        <v>0</v>
      </c>
    </row>
    <row r="46" spans="1:6" ht="180.75" customHeight="1" x14ac:dyDescent="0.25">
      <c r="A46" s="36" t="s">
        <v>50</v>
      </c>
      <c r="B46" s="26" t="s">
        <v>51</v>
      </c>
      <c r="C46" s="95" t="s">
        <v>32</v>
      </c>
      <c r="D46" s="96">
        <v>2</v>
      </c>
      <c r="E46" s="27"/>
      <c r="F46" s="28">
        <f t="shared" si="4"/>
        <v>0</v>
      </c>
    </row>
    <row r="47" spans="1:6" ht="63" x14ac:dyDescent="0.25">
      <c r="A47" s="36" t="s">
        <v>52</v>
      </c>
      <c r="B47" s="26" t="s">
        <v>53</v>
      </c>
      <c r="C47" s="95" t="s">
        <v>32</v>
      </c>
      <c r="D47" s="96">
        <v>12</v>
      </c>
      <c r="E47" s="27"/>
      <c r="F47" s="28">
        <f t="shared" si="4"/>
        <v>0</v>
      </c>
    </row>
    <row r="48" spans="1:6" ht="83.25" customHeight="1" x14ac:dyDescent="0.25">
      <c r="A48" s="58">
        <v>9.9</v>
      </c>
      <c r="B48" s="57" t="s">
        <v>54</v>
      </c>
      <c r="C48" s="97" t="s">
        <v>27</v>
      </c>
      <c r="D48" s="96">
        <v>10</v>
      </c>
      <c r="E48" s="28"/>
      <c r="F48" s="28">
        <f t="shared" si="4"/>
        <v>0</v>
      </c>
    </row>
    <row r="49" spans="1:6" ht="104.45" customHeight="1" x14ac:dyDescent="0.25">
      <c r="A49" s="36" t="s">
        <v>55</v>
      </c>
      <c r="B49" s="57" t="s">
        <v>56</v>
      </c>
      <c r="C49" s="95" t="s">
        <v>32</v>
      </c>
      <c r="D49" s="96">
        <v>1</v>
      </c>
      <c r="E49" s="27"/>
      <c r="F49" s="28">
        <f t="shared" si="4"/>
        <v>0</v>
      </c>
    </row>
    <row r="50" spans="1:6" ht="31.5" customHeight="1" x14ac:dyDescent="0.25">
      <c r="A50" s="73"/>
      <c r="B50" s="74" t="s">
        <v>100</v>
      </c>
      <c r="C50" s="75"/>
      <c r="D50" s="31"/>
      <c r="E50" s="31"/>
      <c r="F50" s="61">
        <f>SUM(F40:F49)</f>
        <v>0</v>
      </c>
    </row>
    <row r="51" spans="1:6" ht="54" customHeight="1" x14ac:dyDescent="0.25">
      <c r="A51" s="76">
        <v>10</v>
      </c>
      <c r="B51" s="77" t="s">
        <v>57</v>
      </c>
      <c r="C51" s="78"/>
      <c r="D51" s="79"/>
      <c r="E51" s="80"/>
      <c r="F51" s="81"/>
    </row>
    <row r="52" spans="1:6" ht="54" customHeight="1" x14ac:dyDescent="0.25">
      <c r="A52" s="36" t="s">
        <v>58</v>
      </c>
      <c r="B52" s="57" t="s">
        <v>59</v>
      </c>
      <c r="C52" s="100" t="s">
        <v>32</v>
      </c>
      <c r="D52" s="101">
        <v>6</v>
      </c>
      <c r="E52" s="10"/>
      <c r="F52" s="10">
        <f>D52*E52</f>
        <v>0</v>
      </c>
    </row>
    <row r="53" spans="1:6" ht="63" x14ac:dyDescent="0.25">
      <c r="A53" s="36" t="s">
        <v>60</v>
      </c>
      <c r="B53" s="82" t="s">
        <v>61</v>
      </c>
      <c r="C53" s="100" t="s">
        <v>32</v>
      </c>
      <c r="D53" s="101">
        <v>8</v>
      </c>
      <c r="E53" s="10"/>
      <c r="F53" s="10">
        <f t="shared" ref="F53:F67" si="5">D53*E53</f>
        <v>0</v>
      </c>
    </row>
    <row r="54" spans="1:6" ht="54.6" customHeight="1" x14ac:dyDescent="0.25">
      <c r="A54" s="36" t="s">
        <v>62</v>
      </c>
      <c r="B54" s="82" t="s">
        <v>63</v>
      </c>
      <c r="C54" s="100" t="s">
        <v>32</v>
      </c>
      <c r="D54" s="101">
        <v>150</v>
      </c>
      <c r="E54" s="10"/>
      <c r="F54" s="10">
        <f t="shared" si="5"/>
        <v>0</v>
      </c>
    </row>
    <row r="55" spans="1:6" ht="52.5" customHeight="1" x14ac:dyDescent="0.25">
      <c r="A55" s="36" t="s">
        <v>64</v>
      </c>
      <c r="B55" s="82" t="s">
        <v>65</v>
      </c>
      <c r="C55" s="100" t="s">
        <v>32</v>
      </c>
      <c r="D55" s="101">
        <v>15</v>
      </c>
      <c r="E55" s="10"/>
      <c r="F55" s="10">
        <f t="shared" si="5"/>
        <v>0</v>
      </c>
    </row>
    <row r="56" spans="1:6" ht="47.25" x14ac:dyDescent="0.25">
      <c r="A56" s="36" t="s">
        <v>66</v>
      </c>
      <c r="B56" s="57" t="s">
        <v>67</v>
      </c>
      <c r="C56" s="100" t="s">
        <v>32</v>
      </c>
      <c r="D56" s="101">
        <v>6</v>
      </c>
      <c r="E56" s="10"/>
      <c r="F56" s="10">
        <f t="shared" si="5"/>
        <v>0</v>
      </c>
    </row>
    <row r="57" spans="1:6" ht="47.25" x14ac:dyDescent="0.25">
      <c r="A57" s="36" t="s">
        <v>68</v>
      </c>
      <c r="B57" s="57" t="s">
        <v>69</v>
      </c>
      <c r="C57" s="100" t="s">
        <v>32</v>
      </c>
      <c r="D57" s="101">
        <v>4</v>
      </c>
      <c r="E57" s="10"/>
      <c r="F57" s="10">
        <f t="shared" si="5"/>
        <v>0</v>
      </c>
    </row>
    <row r="58" spans="1:6" ht="135.6" customHeight="1" x14ac:dyDescent="0.25">
      <c r="A58" s="36" t="s">
        <v>70</v>
      </c>
      <c r="B58" s="83" t="s">
        <v>90</v>
      </c>
      <c r="C58" s="102" t="s">
        <v>3</v>
      </c>
      <c r="D58" s="11">
        <v>15</v>
      </c>
      <c r="E58" s="10"/>
      <c r="F58" s="10">
        <f t="shared" si="5"/>
        <v>0</v>
      </c>
    </row>
    <row r="59" spans="1:6" ht="127.5" customHeight="1" x14ac:dyDescent="0.25">
      <c r="A59" s="36" t="s">
        <v>71</v>
      </c>
      <c r="B59" s="83" t="s">
        <v>91</v>
      </c>
      <c r="C59" s="102" t="s">
        <v>3</v>
      </c>
      <c r="D59" s="11">
        <v>10</v>
      </c>
      <c r="E59" s="10"/>
      <c r="F59" s="10">
        <f t="shared" si="5"/>
        <v>0</v>
      </c>
    </row>
    <row r="60" spans="1:6" ht="114" customHeight="1" x14ac:dyDescent="0.25">
      <c r="A60" s="36" t="s">
        <v>72</v>
      </c>
      <c r="B60" s="83" t="s">
        <v>73</v>
      </c>
      <c r="C60" s="102" t="s">
        <v>3</v>
      </c>
      <c r="D60" s="11">
        <v>4</v>
      </c>
      <c r="E60" s="10"/>
      <c r="F60" s="10">
        <f t="shared" si="5"/>
        <v>0</v>
      </c>
    </row>
    <row r="61" spans="1:6" ht="173.25" x14ac:dyDescent="0.25">
      <c r="A61" s="36" t="s">
        <v>74</v>
      </c>
      <c r="B61" s="83" t="s">
        <v>75</v>
      </c>
      <c r="C61" s="103" t="s">
        <v>3</v>
      </c>
      <c r="D61" s="11">
        <v>4</v>
      </c>
      <c r="E61" s="10"/>
      <c r="F61" s="10">
        <f t="shared" si="5"/>
        <v>0</v>
      </c>
    </row>
    <row r="62" spans="1:6" ht="147.75" customHeight="1" x14ac:dyDescent="0.25">
      <c r="A62" s="36" t="s">
        <v>76</v>
      </c>
      <c r="B62" s="83" t="s">
        <v>77</v>
      </c>
      <c r="C62" s="103" t="s">
        <v>3</v>
      </c>
      <c r="D62" s="11">
        <v>4</v>
      </c>
      <c r="E62" s="10"/>
      <c r="F62" s="10">
        <f t="shared" si="5"/>
        <v>0</v>
      </c>
    </row>
    <row r="63" spans="1:6" ht="39.75" customHeight="1" x14ac:dyDescent="0.25">
      <c r="A63" s="36" t="s">
        <v>78</v>
      </c>
      <c r="B63" s="83" t="s">
        <v>79</v>
      </c>
      <c r="C63" s="103" t="s">
        <v>32</v>
      </c>
      <c r="D63" s="11">
        <v>30</v>
      </c>
      <c r="E63" s="10"/>
      <c r="F63" s="10">
        <f t="shared" si="5"/>
        <v>0</v>
      </c>
    </row>
    <row r="64" spans="1:6" ht="31.5" x14ac:dyDescent="0.25">
      <c r="A64" s="36" t="s">
        <v>80</v>
      </c>
      <c r="B64" s="84" t="s">
        <v>81</v>
      </c>
      <c r="C64" s="103" t="s">
        <v>32</v>
      </c>
      <c r="D64" s="11">
        <v>10</v>
      </c>
      <c r="E64" s="10"/>
      <c r="F64" s="10">
        <f t="shared" si="5"/>
        <v>0</v>
      </c>
    </row>
    <row r="65" spans="1:11" ht="88.15" customHeight="1" x14ac:dyDescent="0.25">
      <c r="A65" s="36" t="s">
        <v>82</v>
      </c>
      <c r="B65" s="84" t="s">
        <v>83</v>
      </c>
      <c r="C65" s="12" t="s">
        <v>32</v>
      </c>
      <c r="D65" s="104">
        <v>1</v>
      </c>
      <c r="E65" s="10"/>
      <c r="F65" s="10">
        <f t="shared" si="5"/>
        <v>0</v>
      </c>
    </row>
    <row r="66" spans="1:11" ht="84" customHeight="1" x14ac:dyDescent="0.25">
      <c r="A66" s="36" t="s">
        <v>84</v>
      </c>
      <c r="B66" s="84" t="s">
        <v>85</v>
      </c>
      <c r="C66" s="12" t="s">
        <v>32</v>
      </c>
      <c r="D66" s="104">
        <v>4</v>
      </c>
      <c r="E66" s="10"/>
      <c r="F66" s="10">
        <f t="shared" si="5"/>
        <v>0</v>
      </c>
    </row>
    <row r="67" spans="1:11" ht="179.25" customHeight="1" x14ac:dyDescent="0.25">
      <c r="A67" s="36" t="s">
        <v>86</v>
      </c>
      <c r="B67" s="57" t="s">
        <v>87</v>
      </c>
      <c r="C67" s="100" t="s">
        <v>32</v>
      </c>
      <c r="D67" s="101">
        <v>1</v>
      </c>
      <c r="E67" s="10"/>
      <c r="F67" s="10">
        <f t="shared" si="5"/>
        <v>0</v>
      </c>
    </row>
    <row r="68" spans="1:11" ht="39.75" customHeight="1" x14ac:dyDescent="0.2">
      <c r="A68" s="85"/>
      <c r="B68" s="86" t="s">
        <v>101</v>
      </c>
      <c r="C68" s="87"/>
      <c r="D68" s="88"/>
      <c r="E68" s="88"/>
      <c r="F68" s="89">
        <f>SUM(F52:F67)</f>
        <v>0</v>
      </c>
    </row>
    <row r="69" spans="1:11" ht="30" customHeight="1" x14ac:dyDescent="0.2">
      <c r="A69" s="85"/>
      <c r="B69" s="86" t="s">
        <v>88</v>
      </c>
      <c r="C69" s="87"/>
      <c r="D69" s="90"/>
      <c r="E69" s="91"/>
      <c r="F69" s="89">
        <f>SUM(F8+F11+F15+F25+F33+F38+F50+F68)</f>
        <v>0</v>
      </c>
    </row>
    <row r="70" spans="1:11" ht="104.25" customHeight="1" x14ac:dyDescent="0.25">
      <c r="A70" s="14" t="s">
        <v>92</v>
      </c>
      <c r="B70" s="14"/>
      <c r="C70" s="14"/>
      <c r="D70" s="14"/>
      <c r="E70" s="14"/>
      <c r="F70" s="14"/>
    </row>
    <row r="71" spans="1:11" ht="184.35" customHeight="1" x14ac:dyDescent="0.2">
      <c r="A71" s="13"/>
      <c r="B71" s="13"/>
      <c r="C71" s="13"/>
      <c r="D71" s="13"/>
      <c r="E71" s="13"/>
      <c r="F71" s="13"/>
    </row>
    <row r="72" spans="1:11" ht="40.35" customHeight="1" x14ac:dyDescent="0.2">
      <c r="A72" s="6"/>
      <c r="B72" s="6"/>
      <c r="C72" s="6"/>
      <c r="D72" s="7"/>
      <c r="E72" s="7"/>
      <c r="F72" s="7"/>
    </row>
    <row r="73" spans="1:11" ht="15" customHeight="1" x14ac:dyDescent="0.2">
      <c r="A73" s="3"/>
      <c r="B73" s="2"/>
      <c r="C73" s="2"/>
      <c r="D73" s="92"/>
      <c r="E73" s="92"/>
      <c r="F73" s="92"/>
      <c r="G73" s="2"/>
      <c r="H73" s="2"/>
      <c r="I73" s="2"/>
      <c r="J73" s="2"/>
      <c r="K73" s="2"/>
    </row>
    <row r="74" spans="1:11" ht="13.7" customHeight="1" x14ac:dyDescent="0.2">
      <c r="A74" s="2"/>
      <c r="B74" s="2"/>
      <c r="C74" s="2"/>
      <c r="D74" s="92"/>
      <c r="E74" s="92"/>
      <c r="F74" s="92"/>
      <c r="G74" s="2"/>
      <c r="H74" s="2"/>
      <c r="I74" s="2"/>
      <c r="J74" s="2"/>
      <c r="K74" s="2"/>
    </row>
    <row r="75" spans="1:11" ht="13.7" customHeight="1" x14ac:dyDescent="0.2">
      <c r="A75" s="2"/>
      <c r="B75" s="2"/>
      <c r="C75" s="2"/>
      <c r="D75" s="92"/>
      <c r="E75" s="92"/>
      <c r="F75" s="92"/>
      <c r="G75" s="2"/>
      <c r="H75" s="2"/>
      <c r="I75" s="2"/>
      <c r="J75" s="2"/>
      <c r="K75" s="2"/>
    </row>
    <row r="76" spans="1:11" ht="13.7" customHeight="1" x14ac:dyDescent="0.2">
      <c r="A76" s="2"/>
      <c r="B76" s="2"/>
      <c r="C76" s="2"/>
      <c r="D76" s="92"/>
      <c r="E76" s="92"/>
      <c r="F76" s="92"/>
      <c r="G76" s="2"/>
      <c r="H76" s="2"/>
      <c r="I76" s="2"/>
      <c r="J76" s="2"/>
      <c r="K76" s="2"/>
    </row>
  </sheetData>
  <sheetProtection algorithmName="SHA-512" hashValue="fPP1nrIQvv3V4zJktrrK9cGnVxHZi2OXQ3cZ1h7AviF8fA5ZP/FsvZSFloEk3I+beKlAM3N/Orhn2OC8241FwA==" saltValue="75pklNr6UcsmVXHPPSGp8Q==" spinCount="100000" sheet="1" objects="1" scenarios="1"/>
  <protectedRanges>
    <protectedRange sqref="B41" name="Range2_44_2_1_1_2_2_1"/>
  </protectedRanges>
  <mergeCells count="12">
    <mergeCell ref="A1:F1"/>
    <mergeCell ref="A70:F70"/>
    <mergeCell ref="A71:F71"/>
    <mergeCell ref="B2:F2"/>
    <mergeCell ref="D69:E69"/>
    <mergeCell ref="A8:E8"/>
    <mergeCell ref="A11:E11"/>
    <mergeCell ref="A15:E15"/>
    <mergeCell ref="A25:E25"/>
    <mergeCell ref="A33:E33"/>
    <mergeCell ref="A38:E38"/>
    <mergeCell ref="E51:F51"/>
  </mergeCells>
  <phoneticPr fontId="15" type="noConversion"/>
  <pageMargins left="0.7" right="0.7" top="0.75" bottom="0.75" header="0.3" footer="0.3"/>
  <pageSetup paperSize="9" scale="55"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2D635EFC203E140A319E5E3F8F43DD4" ma:contentTypeVersion="18" ma:contentTypeDescription="Create a new document." ma:contentTypeScope="" ma:versionID="30f9d7d6d9ea767cb01033030c7f97f1">
  <xsd:schema xmlns:xsd="http://www.w3.org/2001/XMLSchema" xmlns:xs="http://www.w3.org/2001/XMLSchema" xmlns:p="http://schemas.microsoft.com/office/2006/metadata/properties" xmlns:ns2="0aab80dc-2e3e-43b9-8526-96239c555fe4" xmlns:ns3="02c705ae-1dc4-4664-9543-f7e698a8d4f5" targetNamespace="http://schemas.microsoft.com/office/2006/metadata/properties" ma:root="true" ma:fieldsID="0c74b15c513595a403355c33ad5882db" ns2:_="" ns3:_="">
    <xsd:import namespace="0aab80dc-2e3e-43b9-8526-96239c555fe4"/>
    <xsd:import namespace="02c705ae-1dc4-4664-9543-f7e698a8d4f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ab80dc-2e3e-43b9-8526-96239c555fe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8ab6bba-1e52-4b30-a31b-d36c2e04c257}" ma:internalName="TaxCatchAll" ma:showField="CatchAllData" ma:web="0aab80dc-2e3e-43b9-8526-96239c555fe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2c705ae-1dc4-4664-9543-f7e698a8d4f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851e875-a665-42c1-a59f-633611ec1f96"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88ED56-CBE9-4AB2-84AC-C40F6B2BF844}">
  <ds:schemaRefs>
    <ds:schemaRef ds:uri="http://schemas.microsoft.com/sharepoint/v3/contenttype/forms"/>
  </ds:schemaRefs>
</ds:datastoreItem>
</file>

<file path=customXml/itemProps2.xml><?xml version="1.0" encoding="utf-8"?>
<ds:datastoreItem xmlns:ds="http://schemas.openxmlformats.org/officeDocument/2006/customXml" ds:itemID="{DB6B0B36-2BE7-4D62-8A17-5DD5E13897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ab80dc-2e3e-43b9-8526-96239c555fe4"/>
    <ds:schemaRef ds:uri="02c705ae-1dc4-4664-9543-f7e698a8d4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new shelter</dc:creator>
  <cp:keywords/>
  <dc:description/>
  <cp:lastModifiedBy>Subhi Sharafani</cp:lastModifiedBy>
  <cp:revision/>
  <cp:lastPrinted>2024-09-05T07:06:17Z</cp:lastPrinted>
  <dcterms:created xsi:type="dcterms:W3CDTF">2015-06-05T18:17:20Z</dcterms:created>
  <dcterms:modified xsi:type="dcterms:W3CDTF">2024-09-05T07:11:35Z</dcterms:modified>
  <cp:category/>
  <cp:contentStatus/>
</cp:coreProperties>
</file>